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8"/>
  <workbookPr/>
  <mc:AlternateContent xmlns:mc="http://schemas.openxmlformats.org/markup-compatibility/2006">
    <mc:Choice Requires="x15">
      <x15ac:absPath xmlns:x15ac="http://schemas.microsoft.com/office/spreadsheetml/2010/11/ac" url="C:\Users\mauren.garcia\Documents\PUBLICACIÓN 2020\Entregas 2022\4. AMJ 2022\Nuevos temas especiales\"/>
    </mc:Choice>
  </mc:AlternateContent>
  <xr:revisionPtr revIDLastSave="0" documentId="8_{5808AE1A-9328-4709-B658-58CE9AA795C2}" xr6:coauthVersionLast="36" xr6:coauthVersionMax="36" xr10:uidLastSave="{00000000-0000-0000-0000-000000000000}"/>
  <bookViews>
    <workbookView xWindow="0" yWindow="0" windowWidth="20490" windowHeight="6645" xr2:uid="{00000000-000D-0000-FFFF-FFFF00000000}"/>
  </bookViews>
  <sheets>
    <sheet name="Cuadro1" sheetId="12" r:id="rId1"/>
    <sheet name="Cuadro 2 " sheetId="3" r:id="rId2"/>
    <sheet name="Cuadro 3" sheetId="5" r:id="rId3"/>
    <sheet name="Cuadro 4" sheetId="10" state="hidden" r:id="rId4"/>
    <sheet name="Cuadro 4 " sheetId="17" r:id="rId5"/>
    <sheet name="Cuadro 5" sheetId="8" r:id="rId6"/>
    <sheet name="Cuadro 6" sheetId="18" r:id="rId7"/>
    <sheet name="Cuadro 5 Independiente maqueta" sheetId="13" state="hidden" r:id="rId8"/>
    <sheet name="Hoja2" sheetId="16" state="hidden" r:id="rId9"/>
    <sheet name="Hoja1" sheetId="14" state="hidden" r:id="rId10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7" i="10" l="1"/>
  <c r="B21" i="10"/>
  <c r="B25" i="10"/>
  <c r="B19" i="10"/>
  <c r="B33" i="10"/>
  <c r="N47" i="13" l="1"/>
  <c r="N67" i="13"/>
  <c r="N51" i="13"/>
  <c r="N55" i="13"/>
  <c r="N59" i="13"/>
  <c r="N63" i="13"/>
  <c r="N71" i="13"/>
  <c r="L42" i="13" l="1"/>
  <c r="G4" i="10"/>
  <c r="K108" i="13" l="1"/>
  <c r="K104" i="13"/>
  <c r="K100" i="13"/>
  <c r="K96" i="13"/>
  <c r="K92" i="13"/>
  <c r="K153" i="13" l="1"/>
  <c r="K149" i="13"/>
  <c r="B10" i="13" l="1"/>
  <c r="B13" i="10" l="1"/>
  <c r="B41" i="13" l="1"/>
  <c r="K145" i="13" l="1"/>
  <c r="B46" i="13" s="1"/>
  <c r="B32" i="13"/>
  <c r="K88" i="13"/>
  <c r="B28" i="13" s="1"/>
  <c r="B15" i="13"/>
  <c r="B11" i="13"/>
  <c r="K169" i="13"/>
  <c r="B49" i="13" s="1"/>
  <c r="K165" i="13"/>
  <c r="K161" i="13"/>
  <c r="K157" i="13"/>
  <c r="B48" i="13"/>
  <c r="B47" i="13"/>
  <c r="K139" i="13"/>
  <c r="B36" i="13"/>
  <c r="B35" i="13"/>
  <c r="B34" i="13"/>
  <c r="B33" i="13"/>
  <c r="K89" i="13"/>
  <c r="B29" i="13" s="1"/>
  <c r="D68" i="13"/>
  <c r="B20" i="13"/>
  <c r="B23" i="13"/>
  <c r="B22" i="13"/>
  <c r="B21" i="13"/>
  <c r="L44" i="13"/>
  <c r="L43" i="13"/>
  <c r="B42" i="13"/>
  <c r="B40" i="13"/>
  <c r="B17" i="13"/>
  <c r="B16" i="13"/>
  <c r="B7" i="13"/>
  <c r="K156" i="13" l="1"/>
  <c r="B24" i="13"/>
  <c r="B50" i="13" l="1"/>
  <c r="B39" i="10"/>
  <c r="B38" i="10"/>
  <c r="B32" i="10"/>
  <c r="B31" i="10"/>
  <c r="B27" i="10"/>
  <c r="B26" i="10"/>
  <c r="B20" i="10" l="1"/>
  <c r="B15" i="10"/>
  <c r="B12" i="10"/>
  <c r="B8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Erick Jara Tenorio</author>
  </authors>
  <commentList>
    <comment ref="E3" authorId="0" shapeId="0" xr:uid="{00000000-0006-0000-0300-000001000000}">
      <text>
        <r>
          <rPr>
            <b/>
            <sz val="9"/>
            <color indexed="81"/>
            <rFont val="Tahoma"/>
            <charset val="1"/>
          </rPr>
          <t>Erick Jara Tenorio:</t>
        </r>
        <r>
          <rPr>
            <sz val="9"/>
            <color indexed="81"/>
            <rFont val="Tahoma"/>
            <charset val="1"/>
          </rPr>
          <t xml:space="preserve">
Este cuadro no se actualiza, solo cambia la G4 de manera automática.</t>
        </r>
      </text>
    </comment>
  </commentList>
</comments>
</file>

<file path=xl/sharedStrings.xml><?xml version="1.0" encoding="utf-8"?>
<sst xmlns="http://schemas.openxmlformats.org/spreadsheetml/2006/main" count="1065" uniqueCount="495">
  <si>
    <t>No especificado</t>
  </si>
  <si>
    <t>Secundaria incompleta</t>
  </si>
  <si>
    <t>Secundaria completa</t>
  </si>
  <si>
    <t>Con empleo informal</t>
  </si>
  <si>
    <t>Cuadro 1</t>
  </si>
  <si>
    <t xml:space="preserve">Total </t>
  </si>
  <si>
    <t xml:space="preserve">Sin incidencia laboral </t>
  </si>
  <si>
    <t xml:space="preserve">Con incidencia laboral </t>
  </si>
  <si>
    <t xml:space="preserve">Indicadores generales </t>
  </si>
  <si>
    <t>Ocupada</t>
  </si>
  <si>
    <t>Desempleada</t>
  </si>
  <si>
    <t>De 15 a 24 años</t>
  </si>
  <si>
    <t>De 25 a 34 años</t>
  </si>
  <si>
    <t>De 35 a 44 años</t>
  </si>
  <si>
    <t>De 45 a 59 años</t>
  </si>
  <si>
    <t>De 60 años o más</t>
  </si>
  <si>
    <t>Primaria incompleta o menos</t>
  </si>
  <si>
    <t>Primaria completa</t>
  </si>
  <si>
    <t>Con experiencia</t>
  </si>
  <si>
    <t>Sin experiencia</t>
  </si>
  <si>
    <t>4.2 Grupo de edad</t>
  </si>
  <si>
    <t>1. Población de 15 años y más</t>
  </si>
  <si>
    <t>1.1 Fuerza de trabajo</t>
  </si>
  <si>
    <t>1.2 Fuera de la fuerza de trabajo</t>
  </si>
  <si>
    <t xml:space="preserve">Con empleo formal </t>
  </si>
  <si>
    <t>2.1 Grupo de edad</t>
  </si>
  <si>
    <r>
      <t>2.2 Nivel de educación</t>
    </r>
    <r>
      <rPr>
        <b/>
        <vertAlign val="superscript"/>
        <sz val="10"/>
        <color indexed="8"/>
        <rFont val="Calibri"/>
        <family val="2"/>
        <scheme val="minor"/>
      </rPr>
      <t>3/</t>
    </r>
  </si>
  <si>
    <t>2.3 Formalidad e informalidad</t>
  </si>
  <si>
    <t>3.1 Tipo desempleado</t>
  </si>
  <si>
    <t>3.2 Grupo de edad</t>
  </si>
  <si>
    <r>
      <t>3.3 Nivel de educación</t>
    </r>
    <r>
      <rPr>
        <vertAlign val="superscript"/>
        <sz val="10"/>
        <color theme="1"/>
        <rFont val="Calibri"/>
        <family val="2"/>
        <scheme val="minor"/>
      </rPr>
      <t>3/</t>
    </r>
  </si>
  <si>
    <t>4. Población fuera de la fuerza de trabajo</t>
  </si>
  <si>
    <t>4.1 Disponibilidad</t>
  </si>
  <si>
    <r>
      <t>4.3 Nivel de educación</t>
    </r>
    <r>
      <rPr>
        <b/>
        <vertAlign val="superscript"/>
        <sz val="10"/>
        <color indexed="8"/>
        <rFont val="Calibri"/>
        <family val="2"/>
        <scheme val="minor"/>
      </rPr>
      <t>3/</t>
    </r>
  </si>
  <si>
    <t>3/ Nivel de educación aprobado. Nivel universitario incluye estudios parauniversitarios.</t>
  </si>
  <si>
    <r>
      <t>2. Población ocupada</t>
    </r>
    <r>
      <rPr>
        <b/>
        <vertAlign val="superscript"/>
        <sz val="10"/>
        <color indexed="8"/>
        <rFont val="Calibri"/>
        <family val="2"/>
        <scheme val="minor"/>
      </rPr>
      <t>2/</t>
    </r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</si>
  <si>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</si>
  <si>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r>
      <t>3. Población desempleada</t>
    </r>
    <r>
      <rPr>
        <b/>
        <vertAlign val="superscript"/>
        <sz val="10"/>
        <color indexed="8"/>
        <rFont val="Calibri"/>
        <family val="2"/>
        <scheme val="minor"/>
      </rPr>
      <t>4/</t>
    </r>
  </si>
  <si>
    <t>4/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</si>
  <si>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5/ No desea trabajar, con limitaciones de edad o discapacidad, con obligaciones familiares o personales, no disponible por enfermedad o por la época.</t>
  </si>
  <si>
    <t>6/ Con interés de trabajar pero con limitaciones o enfermedad o accidente, asiste a centro de enseñanza, tiene obligaciones familiares o personales o sólo trabaja cuando se lo piden.</t>
  </si>
  <si>
    <t>7/ Con interés de trabajar pero no tiene dinero para buscar trabajo, se cansó de buscar, no le dan trabajo por edad, sexo, raza, discapacidad, no hay trabajo en la zona o sabe que en esta época del año no hay trabajo.</t>
  </si>
  <si>
    <t>1/ La incidencia laboral por el efecto del COVID-19 representa los efectos o repercusiones laborales que las personas en edad de trabajar han sufrido por la crisis.</t>
  </si>
  <si>
    <r>
      <t>No disponible para trabajar</t>
    </r>
    <r>
      <rPr>
        <vertAlign val="superscript"/>
        <sz val="10"/>
        <color indexed="8"/>
        <rFont val="Calibri"/>
        <family val="2"/>
        <scheme val="minor"/>
      </rPr>
      <t>5/</t>
    </r>
  </si>
  <si>
    <r>
      <t>Disponible con limitaciones</t>
    </r>
    <r>
      <rPr>
        <vertAlign val="superscript"/>
        <sz val="10"/>
        <color indexed="8"/>
        <rFont val="Calibri"/>
        <family val="2"/>
        <scheme val="minor"/>
      </rPr>
      <t>6/</t>
    </r>
  </si>
  <si>
    <r>
      <t>Disponible desalentada</t>
    </r>
    <r>
      <rPr>
        <vertAlign val="superscript"/>
        <sz val="10"/>
        <color indexed="8"/>
        <rFont val="Calibri"/>
        <family val="2"/>
        <scheme val="minor"/>
      </rPr>
      <t>7/</t>
    </r>
  </si>
  <si>
    <t>Industria manufacturera</t>
  </si>
  <si>
    <t>Construcción</t>
  </si>
  <si>
    <t>Comercio y reparación</t>
  </si>
  <si>
    <t>Transporte y almacenamiento</t>
  </si>
  <si>
    <t>Hoteles y restaurantes</t>
  </si>
  <si>
    <t>Actividades profesionales y administrativas de apoyo</t>
  </si>
  <si>
    <t>Oficiales, operarios y artesanos de artes mecánicas y de otros oficios</t>
  </si>
  <si>
    <t>Operadores de instalaciones y máquinas y ensambladores</t>
  </si>
  <si>
    <t>Ocupaciones elementales</t>
  </si>
  <si>
    <t>Ocupación no calificada</t>
  </si>
  <si>
    <t>Público</t>
  </si>
  <si>
    <t>Privado</t>
  </si>
  <si>
    <t>Cuenta propia</t>
  </si>
  <si>
    <t>1. Rama de actividad</t>
  </si>
  <si>
    <t>1.1 Sector primario</t>
  </si>
  <si>
    <t>Agricultura, ganadería y pesca</t>
  </si>
  <si>
    <t>1.2 Sector secundario</t>
  </si>
  <si>
    <t>1.3 Sector comercio y servicios</t>
  </si>
  <si>
    <t>1.4 No especificado</t>
  </si>
  <si>
    <t>2. Grupo ocupacional</t>
  </si>
  <si>
    <t>3. Calificación del grupo ocupacional</t>
  </si>
  <si>
    <t>4. Sector institucional</t>
  </si>
  <si>
    <t>5. Posición en el empleo principal</t>
  </si>
  <si>
    <t>Asalariada</t>
  </si>
  <si>
    <t>Empleadora</t>
  </si>
  <si>
    <t>Cuadro 2</t>
  </si>
  <si>
    <t>Cuadro 3</t>
  </si>
  <si>
    <t>2/ Incluye explotación de minas y canteras, suministros de electricidad, gas, vapor y aire acondicionado, suministros de agua, evacuación de aguas residuales y gestión de desechos y contaminación.</t>
  </si>
  <si>
    <t>3/ Incluye información y comunicaciones, actividades inmobiliarias, actividades artísticas, de entretenimiento y recreativas, actividades de organizaciones y órganos extraterritoriales y otras actividades de servicios.</t>
  </si>
  <si>
    <r>
      <t>Otros</t>
    </r>
    <r>
      <rPr>
        <vertAlign val="superscript"/>
        <sz val="10"/>
        <color indexed="8"/>
        <rFont val="Calibri"/>
        <family val="2"/>
        <scheme val="minor"/>
      </rPr>
      <t>2/</t>
    </r>
  </si>
  <si>
    <t>No realiza teletrabajo</t>
  </si>
  <si>
    <t xml:space="preserve">Trimestre </t>
  </si>
  <si>
    <t>1.1 Población ocupada donde principalmente realiza sus tareas</t>
  </si>
  <si>
    <t xml:space="preserve">Población ocupada que principalmente realiza sus tareas por teletrabajo o  exclusivamente por internet </t>
  </si>
  <si>
    <t xml:space="preserve">                                              </t>
  </si>
  <si>
    <t xml:space="preserve">Aumento con respecto al mismo trimestre del año anterior </t>
  </si>
  <si>
    <t>2. Población ocupada asalariada del trimestre</t>
  </si>
  <si>
    <t>2.1 Asalariados con aumentos en teletrabajo o actividades exclusivamente por internet debido al COVID-19</t>
  </si>
  <si>
    <t>Aumento en días o inicia teletrabajo por la pandemia</t>
  </si>
  <si>
    <t>Menos de un mes</t>
  </si>
  <si>
    <t>Un mes o más</t>
  </si>
  <si>
    <t>Indefinidamente</t>
  </si>
  <si>
    <t xml:space="preserve">Se mantuvo en la misma jornada de trabajo </t>
  </si>
  <si>
    <t xml:space="preserve">Suspensión de contrato </t>
  </si>
  <si>
    <t>2.3 Tiempo de suspensión de los asalariados</t>
  </si>
  <si>
    <t>2.4 Asalariados con reducción en sus salario o ingreso</t>
  </si>
  <si>
    <t>En menos o más del 50 % del salario o ingreso</t>
  </si>
  <si>
    <t>No tuvo reducción del salario o ingreso</t>
  </si>
  <si>
    <t xml:space="preserve">No recibió salario o ingreso </t>
  </si>
  <si>
    <r>
      <rPr>
        <b/>
        <sz val="10"/>
        <color theme="1"/>
        <rFont val="Calibri"/>
        <family val="2"/>
        <scheme val="minor"/>
      </rPr>
      <t>Fuente:</t>
    </r>
    <r>
      <rPr>
        <sz val="10"/>
        <color theme="1"/>
        <rFont val="Calibri"/>
        <family val="2"/>
        <scheme val="minor"/>
      </rPr>
      <t xml:space="preserve"> INEC-Costa Rica. Encuesta Continua de Empleo (ECE), 2020.</t>
    </r>
  </si>
  <si>
    <t>Cuadro 5</t>
  </si>
  <si>
    <t>Cuadro 4</t>
  </si>
  <si>
    <t>Población que sigue trabajando la misma cantidad de días a la semana o tuvo reducción de días</t>
  </si>
  <si>
    <t>2.2 Asalariados con reducción o suspensión de jornada de trabajo</t>
  </si>
  <si>
    <t>Indicadores generales</t>
  </si>
  <si>
    <t xml:space="preserve">Asalariado </t>
  </si>
  <si>
    <t xml:space="preserve">Independiente </t>
  </si>
  <si>
    <t>2.1 Fuerza de trabajo</t>
  </si>
  <si>
    <t>2.2 Fuera de la fuerza de trabajo</t>
  </si>
  <si>
    <t>Universitaria con o sin titulo</t>
  </si>
  <si>
    <r>
      <t xml:space="preserve">Comunicación, actividades recreativas, culturales u otras </t>
    </r>
    <r>
      <rPr>
        <vertAlign val="superscript"/>
        <sz val="10"/>
        <color indexed="8"/>
        <rFont val="Calibri"/>
        <family val="2"/>
        <scheme val="minor"/>
      </rPr>
      <t>3/</t>
    </r>
  </si>
  <si>
    <r>
      <t xml:space="preserve">Otros servicios </t>
    </r>
    <r>
      <rPr>
        <vertAlign val="superscript"/>
        <sz val="10"/>
        <color indexed="8"/>
        <rFont val="Calibri"/>
        <family val="2"/>
        <scheme val="minor"/>
      </rPr>
      <t>4/</t>
    </r>
  </si>
  <si>
    <t>4/ Incluye intermediación financiera y de seguros, administración pública, enseñanza y salud y hogares como empleadores</t>
  </si>
  <si>
    <t>5/ Incluye directores y gerentes, nivel profesional, científico e intelectual, nivel técnico y profesional medio.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</si>
  <si>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</si>
  <si>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Personas con trabajo, familiares o no familiares, que participan de alguna actividad económica utilizando su propia fuerza de trabajo en la unidad económica del hogar (ayuda a un cuenta propia) o como auxilio a una persona que a su vez es empleada (ayuda a un asalariado), esto sin recibir ningún tipo de pago, ni en dinero ni en especie. Se considera a todos con incidencia laboral.</t>
  </si>
  <si>
    <r>
      <t>Ocupación calificada alta</t>
    </r>
    <r>
      <rPr>
        <vertAlign val="superscript"/>
        <sz val="10"/>
        <color indexed="8"/>
        <rFont val="Calibri"/>
        <family val="2"/>
        <scheme val="minor"/>
      </rPr>
      <t>5/</t>
    </r>
  </si>
  <si>
    <r>
      <t>Ocupación calificada media</t>
    </r>
    <r>
      <rPr>
        <vertAlign val="superscript"/>
        <sz val="10"/>
        <color indexed="8"/>
        <rFont val="Calibri"/>
        <family val="2"/>
        <scheme val="minor"/>
      </rPr>
      <t>6/</t>
    </r>
  </si>
  <si>
    <r>
      <t>Auxiliar no remunerado</t>
    </r>
    <r>
      <rPr>
        <vertAlign val="superscript"/>
        <sz val="10"/>
        <color indexed="8"/>
        <rFont val="Calibri"/>
        <family val="2"/>
        <scheme val="minor"/>
      </rPr>
      <t>7/</t>
    </r>
  </si>
  <si>
    <t>Costa Rica: Población ocupada según características del empleo por incidencia laboral a causa del COVID-19</t>
  </si>
  <si>
    <t>Porcentaje</t>
  </si>
  <si>
    <t>Personas</t>
  </si>
  <si>
    <t>Personal de apoyo, trabajadores de los servicios, vendedores de los comercios y agricultores y trabajadores agropecuarios</t>
  </si>
  <si>
    <t>1.  Población ocupada</t>
  </si>
  <si>
    <t>Reducción a la mitad o más la jornada de trabajo</t>
  </si>
  <si>
    <r>
      <t>2. Población con incidencia laboral</t>
    </r>
    <r>
      <rPr>
        <b/>
        <vertAlign val="superscript"/>
        <sz val="10"/>
        <color theme="1"/>
        <rFont val="Calibri"/>
        <family val="2"/>
        <scheme val="minor"/>
      </rPr>
      <t>1/</t>
    </r>
  </si>
  <si>
    <t>Trimestre</t>
  </si>
  <si>
    <t>Asalariado</t>
  </si>
  <si>
    <t>6. Formalidad e Informalidad</t>
  </si>
  <si>
    <t>Ocupados con empleo formal</t>
  </si>
  <si>
    <t>Ocupados con empleo informal</t>
  </si>
  <si>
    <r>
      <t>Costa Rica: Población ocupada y asalariada según lugar donde realiza sus tareas y incidencia laboral</t>
    </r>
    <r>
      <rPr>
        <b/>
        <vertAlign val="superscript"/>
        <sz val="10"/>
        <color indexed="8"/>
        <rFont val="Calibri"/>
        <family val="2"/>
        <scheme val="minor"/>
      </rPr>
      <t>1/</t>
    </r>
    <r>
      <rPr>
        <b/>
        <sz val="10"/>
        <color indexed="8"/>
        <rFont val="Calibri"/>
        <family val="2"/>
        <scheme val="minor"/>
      </rPr>
      <t xml:space="preserve"> por el COVID-19</t>
    </r>
  </si>
  <si>
    <t>Costa Rica: Población ocupada independiente con incidencia laboral por el  COVID-19</t>
  </si>
  <si>
    <t>Población independiente (cuenta propia o empleador)</t>
  </si>
  <si>
    <t>1.  Apertura o cierres a causa del COVID-19</t>
  </si>
  <si>
    <t>Operó con normalidad su actividad</t>
  </si>
  <si>
    <r>
      <t>Operó con ciertas restricción</t>
    </r>
    <r>
      <rPr>
        <vertAlign val="superscript"/>
        <sz val="10"/>
        <color indexed="8"/>
        <rFont val="Calibri"/>
        <family val="2"/>
        <scheme val="minor"/>
      </rPr>
      <t>1/</t>
    </r>
  </si>
  <si>
    <t>2. Implementación de medidas con sus trabajadores por el COVID-19</t>
  </si>
  <si>
    <t>Sí implementó medidas</t>
  </si>
  <si>
    <t>No implementó medidas</t>
  </si>
  <si>
    <t>Es cuenta propia y no contrata personal temporal</t>
  </si>
  <si>
    <t xml:space="preserve">Disminuir salarios  </t>
  </si>
  <si>
    <t xml:space="preserve">Reducir jornadas de trabajo </t>
  </si>
  <si>
    <t xml:space="preserve">Suspender personal </t>
  </si>
  <si>
    <t>Despedir personal</t>
  </si>
  <si>
    <t xml:space="preserve">No contratar personal temporal, ampliar la jornada u otras medidas </t>
  </si>
  <si>
    <t>3. Implementación de estrategias por la COVID-19</t>
  </si>
  <si>
    <t xml:space="preserve">Sí realizó estrategias en su negocio o actividad </t>
  </si>
  <si>
    <t xml:space="preserve">No realizó estrategias en su negocio o actividad </t>
  </si>
  <si>
    <t>Incursiono en ventas por internet o plataformas digitales</t>
  </si>
  <si>
    <t>Brindó el servicio o vendió productos a domicilio o express</t>
  </si>
  <si>
    <t xml:space="preserve">Ofreció paquetes, combos o descuentos </t>
  </si>
  <si>
    <t xml:space="preserve">Inició venta de productos o servicios nuevos </t>
  </si>
  <si>
    <t xml:space="preserve">Otras estrategias </t>
  </si>
  <si>
    <t xml:space="preserve">Aumentó sus ganancias </t>
  </si>
  <si>
    <t xml:space="preserve">Disminuyó o no tuvo ganancias solo gastos </t>
  </si>
  <si>
    <t xml:space="preserve">Se mantuvo su ganancia </t>
  </si>
  <si>
    <t xml:space="preserve">Disminución de ventas o producción </t>
  </si>
  <si>
    <t xml:space="preserve">Reducción de trabajo o trabajadores </t>
  </si>
  <si>
    <t xml:space="preserve">Restricción vehicular u otro tipo de restricción </t>
  </si>
  <si>
    <t xml:space="preserve">Otras razones </t>
  </si>
  <si>
    <t>1/ Suspendió temporalmente o tuvo que cerrar su negocio o actividad</t>
  </si>
  <si>
    <t>Costa Rica: Condición de actividad según incidencia laboral a causa del COVID-19</t>
  </si>
  <si>
    <r>
      <t xml:space="preserve">Incidencia laboral por el COVID-19 </t>
    </r>
    <r>
      <rPr>
        <b/>
        <vertAlign val="superscript"/>
        <sz val="10"/>
        <color theme="1"/>
        <rFont val="Calibri"/>
        <family val="2"/>
        <scheme val="minor"/>
      </rPr>
      <t>1/</t>
    </r>
    <r>
      <rPr>
        <b/>
        <sz val="10"/>
        <color theme="1"/>
        <rFont val="Calibri"/>
        <family val="2"/>
        <scheme val="minor"/>
      </rPr>
      <t xml:space="preserve"> </t>
    </r>
  </si>
  <si>
    <t>3.1 Fuerza de trabajo</t>
  </si>
  <si>
    <t>3.2 Fuera de la fuerza de trabajo</t>
  </si>
  <si>
    <t xml:space="preserve">3. Población sin incidencia laboral </t>
  </si>
  <si>
    <t>2/ Las categorías en estas agrupaciones no son mutuamente excluyentes y por tanto no suman 100%.</t>
  </si>
  <si>
    <r>
      <t>3.1 Conjunto de estrategias implementadas en la actividad</t>
    </r>
    <r>
      <rPr>
        <b/>
        <vertAlign val="superscript"/>
        <sz val="10"/>
        <color theme="1"/>
        <rFont val="Calibri"/>
        <family val="2"/>
        <scheme val="minor"/>
      </rPr>
      <t>2/</t>
    </r>
  </si>
  <si>
    <t/>
  </si>
  <si>
    <t>Recuento</t>
  </si>
  <si>
    <t>Incidencia laboral por el COVID-19</t>
  </si>
  <si>
    <t>Total</t>
  </si>
  <si>
    <t>1</t>
  </si>
  <si>
    <t>Ocupado</t>
  </si>
  <si>
    <t>Con incidencia laboral</t>
  </si>
  <si>
    <t>Sin incidencia laboral</t>
  </si>
  <si>
    <t>Rama de actividad del empleo principal para divulgación</t>
  </si>
  <si>
    <t>Agricultura, ganadería, silvicultura y pesca</t>
  </si>
  <si>
    <t>Otro sector secundario</t>
  </si>
  <si>
    <t>Intermediación financiera y de seguros</t>
  </si>
  <si>
    <t>Administración pública y defensa; planes de seguridad social de afiliación obligatoria</t>
  </si>
  <si>
    <t>Enseñanza y salud</t>
  </si>
  <si>
    <t>Comunicación y otros servicios</t>
  </si>
  <si>
    <t>Actividades de los hogares como empleadores</t>
  </si>
  <si>
    <t>Año</t>
  </si>
  <si>
    <t>Ocupados que laboran exclusivamente desde el hogar y por teletrabajo</t>
  </si>
  <si>
    <t>Asalariado que por el COVID inició o le aumentaron los días de teletrabajo</t>
  </si>
  <si>
    <t>Sí, por el COVID-19, le aumentaron e inició teletrabajo</t>
  </si>
  <si>
    <t>Sí, por el COVID-19, le redujeron los días de teletrabajo</t>
  </si>
  <si>
    <t>Antes del COVID-19, ya realizaba en la misma cantidad de días</t>
  </si>
  <si>
    <t>¿Debido a las medidas por el COVID -19, la empresa o negocio para el que trabaja (nombre) le redujo la jornada laboral?</t>
  </si>
  <si>
    <t>Sí, redujo a más de la mitad de la jornada</t>
  </si>
  <si>
    <t>Sí, redujo a la mitad de la jornada o menos</t>
  </si>
  <si>
    <t>Se mantuvo la misma jornada</t>
  </si>
  <si>
    <t>No le rebajaron lo jornada, pero lo suspendieron</t>
  </si>
  <si>
    <t>Ignorado</t>
  </si>
  <si>
    <t>¿Cuánto tiempo lo suspendieron del trabajo?</t>
  </si>
  <si>
    <t>El mes pasado, ¿se redujo su salario o ingreso?</t>
  </si>
  <si>
    <t>En más del 50%</t>
  </si>
  <si>
    <t>En menos del 50%</t>
  </si>
  <si>
    <t>No hubo reducción del salario o ingreso</t>
  </si>
  <si>
    <t>No le están pagando sueldo o no recibió ingresos</t>
  </si>
  <si>
    <t>Costa Rica: Población ocupada independiente con  incidencia laboral por el  COVID 19</t>
  </si>
  <si>
    <t>Independiente_AfectaciónCOVID19</t>
  </si>
  <si>
    <t>Independiente_SinAfectaciónCOVID19</t>
  </si>
  <si>
    <t>Independiente (cuenta propia o empleador) en empleo principal</t>
  </si>
  <si>
    <t>1.00</t>
  </si>
  <si>
    <t>Población independiente del trimestre (cuenta propia o empleador)</t>
  </si>
  <si>
    <t>Operó con  normalidad su actividad</t>
  </si>
  <si>
    <t>Operó con ciertas restricción 1/</t>
  </si>
  <si>
    <t xml:space="preserve">Sin afectación </t>
  </si>
  <si>
    <t xml:space="preserve">Falta ganacia y razones </t>
  </si>
  <si>
    <t>2.1 Conjunto de medidas que implementaron con los trabajadores</t>
  </si>
  <si>
    <t>conjunto de razones para el cambio de ganancia</t>
  </si>
  <si>
    <t>¿Cuál fue la razón principal para cerrar su negocio o suspender su actividad?</t>
  </si>
  <si>
    <t>Por las medidas sanitarias indicadas por el Ministerio de Salud</t>
  </si>
  <si>
    <t>3.1 Conjunto de estrategias implementadas en la actividad</t>
  </si>
  <si>
    <t>No consigue clientes o los clientes no tienen dinero para pagarle</t>
  </si>
  <si>
    <t>No puede circular el vehículo debido a la restricción sanitaria</t>
  </si>
  <si>
    <t>La gente no quiere contratar el servicio o le cancelaron los contratos</t>
  </si>
  <si>
    <t>Alguna otra razón</t>
  </si>
  <si>
    <t>¿Contrata personal...</t>
  </si>
  <si>
    <t>Sí, permanentemente</t>
  </si>
  <si>
    <t>4. Ganacias y pérdidas de su empresa o actividad por el COVID-19</t>
  </si>
  <si>
    <t>Sí, ocasionalmente</t>
  </si>
  <si>
    <t>Nunca contrata personal</t>
  </si>
  <si>
    <t>¿Por el efecto del COVID-19, ha implementado alguna medida con los trabajadores de su empresa?</t>
  </si>
  <si>
    <t xml:space="preserve">4.1 Conjunto de razones para el cambio en la ganancia </t>
  </si>
  <si>
    <t>No, es cuenta propia y no contrata personal</t>
  </si>
  <si>
    <t>¿Cuáles fueron las medidas que implementó con los trabajadores, por el efecto del COVID-19? Reducción de jornada</t>
  </si>
  <si>
    <t>Sí</t>
  </si>
  <si>
    <t>Reducción de jornada</t>
  </si>
  <si>
    <t>No</t>
  </si>
  <si>
    <t>Perdidas de cosecha io inició otra actividad</t>
  </si>
  <si>
    <t>1/suspendió temporalmente o tuvo que cerrar su negocio o actividad</t>
  </si>
  <si>
    <t>¿Cuáles fueron las medidas que implementó con los trabajadores, por el efecto del COVID-19? Suspensión del personal</t>
  </si>
  <si>
    <t>Suspensión del personal</t>
  </si>
  <si>
    <t>¿Cuáles fueron las medidas que implementó con los trabajadores, por el efecto del COVID-19? Despidos</t>
  </si>
  <si>
    <t>Despidos</t>
  </si>
  <si>
    <t>CONTRATA PERSONAL</t>
  </si>
  <si>
    <t>¿Cuáles fueron las medidas que implementó con los trabajadores, por el efecto del COVID-19? No contratar personal temporal</t>
  </si>
  <si>
    <t xml:space="preserve"> No contratar personal temporal</t>
  </si>
  <si>
    <t>¿Cuáles fueron las medidas que implementó con los trabajadores, por el efecto del COVID-19? Disminuyó salarios</t>
  </si>
  <si>
    <t>Disminuyó salarios</t>
  </si>
  <si>
    <t>¿Cuáles fueron las medidas que implementó con los trabajadores, por el efecto del COVID-19? Aumentó la contratación o amplió la jornada</t>
  </si>
  <si>
    <t>Aumentó la contratación o amplió la jornada</t>
  </si>
  <si>
    <t>¿Cuáles fueron las medidas que implementó con los trabajadores, por el efecto del COVID-19? Alguna otra medida</t>
  </si>
  <si>
    <t>Alguna otra medida</t>
  </si>
  <si>
    <t>Especifique</t>
  </si>
  <si>
    <t>Por los efectos del COVID-19, ¿realizó estrategias para cambiar o innovar en su empresa, actividad o servicio?</t>
  </si>
  <si>
    <t>¿Qué estrategia realizó? Incursionó o aumentó ventas en internet por medio de plataformas o redes sociales</t>
  </si>
  <si>
    <t xml:space="preserve">ventas x inter </t>
  </si>
  <si>
    <t>¿Qué estrategia realizó? Brindó el servicio o vendió productos a domicilio o express</t>
  </si>
  <si>
    <t>express</t>
  </si>
  <si>
    <t>¿Qué estrategia realizó? Ofreció nuevos o diferentes "combos" o paquetes</t>
  </si>
  <si>
    <t>combos</t>
  </si>
  <si>
    <t>¿Qué estrategia realizó? Inició ventas de nuevos productos o servicios</t>
  </si>
  <si>
    <t xml:space="preserve">nuevos </t>
  </si>
  <si>
    <t>¿Qué estrategia realizó? Alguna otra estrategia</t>
  </si>
  <si>
    <t>otros</t>
  </si>
  <si>
    <t>BAJAR PRECIO</t>
  </si>
  <si>
    <t>DESCUENTO</t>
  </si>
  <si>
    <t>DESCUENTOS</t>
  </si>
  <si>
    <t>¿El mes anterior, por las medidas del COVID-19, la ganancia de su actividad o empresa…</t>
  </si>
  <si>
    <t>…disminuyó?</t>
  </si>
  <si>
    <t>…aumentó?</t>
  </si>
  <si>
    <t>…no tuvo ganancias, solo gastos?</t>
  </si>
  <si>
    <t>…se mantuvo en el mismo nivel?</t>
  </si>
  <si>
    <t>¿Las razones del cambio en la ganancia, en el mes anterior, fue porque disminuyeron las ventas o la producción?</t>
  </si>
  <si>
    <t>disminuyeron las ventas o la producción</t>
  </si>
  <si>
    <t>¿Las razones del cambio en la ganancia, en el mes anterior, fue porque tuvo que reducir tiempo de trabajo o trabajadores?</t>
  </si>
  <si>
    <t>reducir tiempo de trabajo o trabajadores</t>
  </si>
  <si>
    <t>¿Las razones del cambio en la ganancia, en el mes anterior, fue porque tuvo restricción vehícular u otros tipos de restricción?</t>
  </si>
  <si>
    <t>restricción vehícular u otros tipos de restricción</t>
  </si>
  <si>
    <t>¿Las razones del cambio en la ganancia, en el mes anterior, fue porque tuvo por pérdidas de cosechas o producción?</t>
  </si>
  <si>
    <t>¿Las razones del cambio en la ganancia, en el mes anterior, fue porque inició otra actividad u ofrece otros productos o servicios?</t>
  </si>
  <si>
    <t>¿Las razones del cambio en las ganancia, en el mes anterior, fue porque aumentaron sus ventas o la producción?</t>
  </si>
  <si>
    <t>¿Las razones del cambio en la ganancia, en el mes anterior, obedecen a otra razón?</t>
  </si>
  <si>
    <t>FALTA CLIENTES</t>
  </si>
  <si>
    <t>FALTA DE CLIENTES</t>
  </si>
  <si>
    <t>FALTA DE TRABAJOS</t>
  </si>
  <si>
    <t>VALOR DEL PRODUCTO DISMINUYÓ</t>
  </si>
  <si>
    <t>Frecuencia</t>
  </si>
  <si>
    <t>Porcentaje válido</t>
  </si>
  <si>
    <t>Porcentaje acumulado</t>
  </si>
  <si>
    <t>Válido</t>
  </si>
  <si>
    <t>Perdidos</t>
  </si>
  <si>
    <t>Sistema</t>
  </si>
  <si>
    <t>FALTA DE CLIENTAS</t>
  </si>
  <si>
    <t>FALTA DE CLIENTES POR AFECTACIONES DE PANDEMIA</t>
  </si>
  <si>
    <t>FALTA DE COMPRADORES</t>
  </si>
  <si>
    <t>FALTA DE PATROCINADORES</t>
  </si>
  <si>
    <t>FALTADE CLIENTES</t>
  </si>
  <si>
    <t xml:space="preserve">ESTE CUADRO HAY QUE QUITARLE EL COMBINAR Y CENTRAR DESPUES PEGAR </t>
  </si>
  <si>
    <t>CAMBIO HORARIO DE TRABAJO</t>
  </si>
  <si>
    <t>ETIQUETAS PARA LOS PRODUCTOS</t>
  </si>
  <si>
    <t>AUMENTARON LOS CLIENTES POR LA TEMPORADA</t>
  </si>
  <si>
    <t>AUMENTO DE CLIENTELA</t>
  </si>
  <si>
    <t>BAJA DE PRECIOS</t>
  </si>
  <si>
    <t>BAJA DE PRECIOS EN VENTA</t>
  </si>
  <si>
    <t>BAJA DE TURISMO</t>
  </si>
  <si>
    <t>CANCELARON CONTRATOS Y PROYECTOS</t>
  </si>
  <si>
    <t>CLIENTES NO BUSCAN EL SERVICIO POR PANDEMIA Y LE CANCELARON PROYECTOS ANTERIORES</t>
  </si>
  <si>
    <t>CONTAGIO POR COVID</t>
  </si>
  <si>
    <t>FAKTA DE CLIENTES</t>
  </si>
  <si>
    <t>FAKTA DE CLIENTES Y BAJA DE PRECIOS</t>
  </si>
  <si>
    <t>FALTA DE  CLIENTES</t>
  </si>
  <si>
    <t>FALTA DE CHAMBAS</t>
  </si>
  <si>
    <t>FALTA DE CLIENTES POR AFECTACIONES CORONAVIRUS</t>
  </si>
  <si>
    <t>FALTA DE COMPRADORES Y BAJA DE PRECIOS</t>
  </si>
  <si>
    <t>FALTA DE CONTRATOS</t>
  </si>
  <si>
    <t>FALTAD E TRABAJOS</t>
  </si>
  <si>
    <t>HA TENDIDO MÁS CLIENTES</t>
  </si>
  <si>
    <t>LA CANCELACIONES  DE AUDIENCIAS</t>
  </si>
  <si>
    <t>MAREAS MUY MALAS ENTONCES NO TODOS LOS DÍAS PUEDEN IR</t>
  </si>
  <si>
    <t>NO LE LLEGA TRABAJOS</t>
  </si>
  <si>
    <t>NO LE SALEN CLIENTES</t>
  </si>
  <si>
    <t>NO SALEN CLIENTES NI CONTRATOS</t>
  </si>
  <si>
    <t>REDUJO HORAS POR SALUD</t>
  </si>
  <si>
    <t>SE HAN DISMINUIDO LAS AUDIENCIAS</t>
  </si>
  <si>
    <t>TIENE MÁS CLIENTES</t>
  </si>
  <si>
    <t>AUMENTARON LOS CLIENTES</t>
  </si>
  <si>
    <t>AUMENTARON LOS CLIENTES DEBIDO AL CAMBIO DE MEDIDAS SANITARIAS POR COVID-19</t>
  </si>
  <si>
    <t>AUMENTARON LOS GASTOS POR MATERIALES</t>
  </si>
  <si>
    <t>AUMENTARON PEDIDOS Y SERVICIO EN MANDADOS Y TRÁMITES POR PANDEMIA</t>
  </si>
  <si>
    <t>BAJA DE PRECIOS Y FALTA DE CLIENTES</t>
  </si>
  <si>
    <t>BAJA EN VENTA DE NUMEROS</t>
  </si>
  <si>
    <t>BHH</t>
  </si>
  <si>
    <t>CANCELACIÓN DE CONTRATOS POR PANDEMIA</t>
  </si>
  <si>
    <t>DISMINUYERON LOS CLIENTES</t>
  </si>
  <si>
    <t>ESCASEZ DE TRABAJO</t>
  </si>
  <si>
    <t>FALK</t>
  </si>
  <si>
    <t>FALTA DE CLIENTES FIN DE CONTRATOS</t>
  </si>
  <si>
    <t>FALTA DE CLIENTES POR AFECTACIÓN CORONAVIRUS</t>
  </si>
  <si>
    <t>FALTA DE CLIENTES POR AFECTACIÓN PANDEMIA</t>
  </si>
  <si>
    <t>FALTA DE CLIENTES Y AFECTACIONES POR PANDEMIA</t>
  </si>
  <si>
    <t>LLEGARON MÁS CLIENTES AL NEGOCIO</t>
  </si>
  <si>
    <t>MAYOR CLIENTELA</t>
  </si>
  <si>
    <t>MUCHA COMPETENCIA POR DESEMPLEO POR PANDEMIA</t>
  </si>
  <si>
    <t>POR CIERRE DEL NEGOCIOMPOR LA PANDEMIA</t>
  </si>
  <si>
    <t>POR SER TEMPORADA DE DICIEMBRE AUMENTARON LOS CLIENTES</t>
  </si>
  <si>
    <t>POR SER TEMPORADA DE DICIEMBRE HUBO MAS CLIENTES</t>
  </si>
  <si>
    <t>RAZONES FAMILIARES</t>
  </si>
  <si>
    <t>TEMPORADA BAJA</t>
  </si>
  <si>
    <t>TEMPORADA BAJA POR CIERRE DE EMPRESAS DEBIDO A VACACIONES</t>
  </si>
  <si>
    <t>ASESORÍAS VIRTUALES Y RESOLUCIÓN DE CASOS POR INTERNET</t>
  </si>
  <si>
    <t>BRINDA ESTRATEGIA DE (OFRECER EL PROYECTO TERMINADO DIGITAL) ANTES DE CONCRETAR EL PROYECTO</t>
  </si>
  <si>
    <t>COBRA MENOS EL SERVICIO DE CHAMBAS</t>
  </si>
  <si>
    <t>LIQUIDACIONES</t>
  </si>
  <si>
    <t>REDUJO PRECIOS DE LOS PRODUCTOS</t>
  </si>
  <si>
    <t>AFECTACIÓN ECONÓMICA EN CLIENTES POR PANDEMIA</t>
  </si>
  <si>
    <t>AFECTACIÓN POR PANDEMIA</t>
  </si>
  <si>
    <t>AUMENTARON AUDIENCIAS EN LOS TRIBUNALES</t>
  </si>
  <si>
    <t>AUMENTO DE CLIENTES</t>
  </si>
  <si>
    <t>BAJA DE PRECIO DEL PESCADO</t>
  </si>
  <si>
    <t>BAJA DE PRECIOS DEL PESCADO</t>
  </si>
  <si>
    <t>CANCELARON PROYECTOS FALTA DE CLIENTES POR PANDEMIA</t>
  </si>
  <si>
    <t>CLIENTES TIENEN OTRAS PRIORIDADES</t>
  </si>
  <si>
    <t>FAKTA DE CLIENES</t>
  </si>
  <si>
    <t>FALTA CLIENTES POR AFECTACIONES</t>
  </si>
  <si>
    <t>FALTA DE CLIENTES POR AFECTACIONES</t>
  </si>
  <si>
    <t>FALTA DE CLIENTES POR PANDEMIA</t>
  </si>
  <si>
    <t>FALTA DE PRODUCTO</t>
  </si>
  <si>
    <t>FALTAN CLIENTES PANDEMIA Y OTRAS PLATAFORMAS COMPETENCIA</t>
  </si>
  <si>
    <t>INDICA QUE COMO LAS PERSONAS ESTABAN EN LAS CASA LE AUMENTAR LOS CONTRATOS</t>
  </si>
  <si>
    <t>LA BAJA DE PRECIO</t>
  </si>
  <si>
    <t>LA BAJA DE PRECIOS</t>
  </si>
  <si>
    <t>LA BAJA DE PRECIOS EN EL PESCADO</t>
  </si>
  <si>
    <t>MÁS CONSULTAS Y CITAS POR PERSONAS EN SUS HOGARES POR CUARENTENA</t>
  </si>
  <si>
    <t>NO CONSIGUE CLIENTES POR AFECTACIONES DE PANDEMIA</t>
  </si>
  <si>
    <t>NO TIENE MUCHOS CLIENTES</t>
  </si>
  <si>
    <t>SUSPENSIÓN MOMENTÁNEA</t>
  </si>
  <si>
    <t>2021</t>
  </si>
  <si>
    <t xml:space="preserve"> </t>
  </si>
  <si>
    <t>MÁS CLIENTES</t>
  </si>
  <si>
    <t>DESCUENTO,  BUEN TRATO</t>
  </si>
  <si>
    <t>EMPEZO A TRABAJA DESDE CASA</t>
  </si>
  <si>
    <t>TRABAJAR POR GRUPOS</t>
  </si>
  <si>
    <t>AFECTACIONES DE PANDEMIA</t>
  </si>
  <si>
    <t>CANCELACIÓN Y CIERRE DE EVENTOS POR PANDEMIA Y RESTRICCIONES</t>
  </si>
  <si>
    <t>FALTA DE CLIEBTES</t>
  </si>
  <si>
    <t>FALTA DE CLIENTE</t>
  </si>
  <si>
    <t>FALTA DE CLIENTED</t>
  </si>
  <si>
    <t>FALTA DE CLIENTELA</t>
  </si>
  <si>
    <t>FALTA DE CONTRATOS, O CLIENTES</t>
  </si>
  <si>
    <t>FATANDENCLIENTES</t>
  </si>
  <si>
    <t>HA TENIDO MÁS CLIENTES</t>
  </si>
  <si>
    <t>IMPLEMENTACIÓN DE CLASES VIRTUALES POR PANDEMIA Y FALTA DE CLIENTES POR RESTRICCIONES SANITARIAS</t>
  </si>
  <si>
    <t>LAS COSNTRUCCIONES SE HA DISMINUIDO EN LA ZONA</t>
  </si>
  <si>
    <t>NO TIENEN COMPRADOR</t>
  </si>
  <si>
    <t>OFRECER DIBUJO  VIRTUAL DEL PROYECTO FINALIZADO ANTES DE ESTABLECER CONTRATO</t>
  </si>
  <si>
    <t>SERVICIO SOLO PARA LLEVAR</t>
  </si>
  <si>
    <t>VENDER AL COSTO</t>
  </si>
  <si>
    <t>BAJA DE CLIENTES</t>
  </si>
  <si>
    <t>CAMBIO DE ESTRATEGIA DE VENTA</t>
  </si>
  <si>
    <t>FALTA DE COMPRADOR</t>
  </si>
  <si>
    <t>HORARIOS DE RESTRICCION</t>
  </si>
  <si>
    <t>MALAS CONDICIONES EN MAREAS</t>
  </si>
  <si>
    <t>MENOS CLIENTES</t>
  </si>
  <si>
    <t>MIEDO DE LOS CLIENTES A SER CONTAGIADOS</t>
  </si>
  <si>
    <t>REDUCCIÓN DE CLIENTELA</t>
  </si>
  <si>
    <t>TODOS LOS PROTOCOLOS DEL MINISTERIO DE SALUD</t>
  </si>
  <si>
    <t>ALIANZA CON OTRAS EMPRESAS</t>
  </si>
  <si>
    <t>BAJO PRECIO DEL SERVICIO</t>
  </si>
  <si>
    <t>ESTABLECER ALIANZAS CON OTRAS EMPRESAS</t>
  </si>
  <si>
    <t>ESTABLECER PROMOCIONES</t>
  </si>
  <si>
    <t>PROMOCIONES Y RIFAS</t>
  </si>
  <si>
    <t>FALTA DE VIAJES DE CARGA</t>
  </si>
  <si>
    <t>POR DENUNCIA AL PANI NO PUEDE SALIR A VENDER A COMO LO HACIA ANTERIORMENTE</t>
  </si>
  <si>
    <t>POR FALTA DE FIESTAS, TOPES Y CABALGATAS</t>
  </si>
  <si>
    <t>1,00</t>
  </si>
  <si>
    <t>CLASES VIRTUALES</t>
  </si>
  <si>
    <t>AYUDA CON FORMAS DE PAGO</t>
  </si>
  <si>
    <t>CONVENIOS CON ESTÉTICAS</t>
  </si>
  <si>
    <t>Cuadro 5.1</t>
  </si>
  <si>
    <t>Cuadro 5.2</t>
  </si>
  <si>
    <t>Cuadro 5.4</t>
  </si>
  <si>
    <t>Cuadro 5.3</t>
  </si>
  <si>
    <t>Este cuadro debe estimarse con el trimestre móvil del año anterior. Sin embargo no se toca, está formulado.</t>
  </si>
  <si>
    <t>CAPACITACIONES EN EMPRENDIMIENTO Y ESTRATEGIAS</t>
  </si>
  <si>
    <t>2022</t>
  </si>
  <si>
    <t>Cambios en la sección J está generando valores 0</t>
  </si>
  <si>
    <t>Ver J14 y J15</t>
  </si>
  <si>
    <r>
      <rPr>
        <b/>
        <sz val="10"/>
        <color theme="1"/>
        <rFont val="Calibri"/>
        <family val="2"/>
        <scheme val="minor"/>
      </rPr>
      <t>Fuente:</t>
    </r>
    <r>
      <rPr>
        <sz val="10"/>
        <color theme="1"/>
        <rFont val="Calibri"/>
        <family val="2"/>
        <scheme val="minor"/>
      </rPr>
      <t xml:space="preserve"> INEC-Costa Rica. Encuesta Continua de Empleo (ECE), 2022.</t>
    </r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</si>
  <si>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</si>
  <si>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</si>
  <si>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</si>
  <si>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Sí, labora en el mismo empleo, tuvo reducción o suspensión pero ahora volvió a la normalidad</t>
  </si>
  <si>
    <t>No sufrió reducción o suspensión del trabajo</t>
  </si>
  <si>
    <t>2.1 Asalariados con afectación en su jornada de trabajo debido al COVID-19</t>
  </si>
  <si>
    <t xml:space="preserve">Sí, labora en el mismo empleo y aún tiene reducción de jornada o cambió de empleo </t>
  </si>
  <si>
    <t>Inició o le aumentaron los días de teletrabajo debido al COVID-19</t>
  </si>
  <si>
    <t>Ya realizaba teletrabajo antes COVID-19</t>
  </si>
  <si>
    <t xml:space="preserve">Días </t>
  </si>
  <si>
    <t xml:space="preserve">Teletrabaja desde la casa </t>
  </si>
  <si>
    <t>solo realizó trabajo presencial</t>
  </si>
  <si>
    <t xml:space="preserve">Menos de tres meses </t>
  </si>
  <si>
    <t xml:space="preserve">Más de tres meses a un año </t>
  </si>
  <si>
    <t xml:space="preserve">Más de un año </t>
  </si>
  <si>
    <t>Desacuerdo o totalmente en desacuerdo</t>
  </si>
  <si>
    <t>Ni de acuerdo ni en desacuerdo</t>
  </si>
  <si>
    <t xml:space="preserve">De acuerdo o totalmente de acuerdo </t>
  </si>
  <si>
    <t>3. Asalariados y teletrabajo</t>
  </si>
  <si>
    <t>3.1 Promedio de días que teletrabaja</t>
  </si>
  <si>
    <t xml:space="preserve">3.2 Tiempo que lleva realizando teletrabajo </t>
  </si>
  <si>
    <t>Recibió capacitación n sistemas o herramientas tecnológicas</t>
  </si>
  <si>
    <t xml:space="preserve">3.3 Medidas tomadas de la empresa para la que labora para teletrabajar </t>
  </si>
  <si>
    <t>Recibió computadora u otro equipo tecnológico</t>
  </si>
  <si>
    <t>Le brindaron mantenimiento o soporte técnico para el equipo tecnológico</t>
  </si>
  <si>
    <t>Recibió servicios médicos como atención médica, telemedicina o medicamentos</t>
  </si>
  <si>
    <t xml:space="preserve">3.4 Dificultades e inconvenientes para teletrabajar </t>
  </si>
  <si>
    <t>Problemas de salud como lesiones o dolores musculares, depresión, episodios de ansiedad, estrés, entre otros</t>
  </si>
  <si>
    <t>Fallas frecuentes del internet o electricidad</t>
  </si>
  <si>
    <t>Combinar el teletrabajo con las labores domésticas o cuido de sus hijos o personas dependientes</t>
  </si>
  <si>
    <t>Aislamiento y falta de comunicación con los compañeros de trabajo</t>
  </si>
  <si>
    <t xml:space="preserve">Personas </t>
  </si>
  <si>
    <t>Ampliar la capacidad de internet</t>
  </si>
  <si>
    <t>Compra de equipo tecnológico como mouse, teclado, monitor, computadora u otros</t>
  </si>
  <si>
    <t>Contratar servicios en cuido de niños o personas dependientes</t>
  </si>
  <si>
    <t>3.5 Gastos incurridos para teletrabajar</t>
  </si>
  <si>
    <t>4. Calificaciones del teletrabajo</t>
  </si>
  <si>
    <t xml:space="preserve">4.1 Aumento del rendimiento o productividad en sus tareas </t>
  </si>
  <si>
    <t>4.2 Mantener un equilibrio entre su vida personal, familiar y laboral</t>
  </si>
  <si>
    <t>4.3 Mayor eficiencia en las cargas de trabajo</t>
  </si>
  <si>
    <t>4.4 Disminuir el tiempo de traslado, ida y vuelta, de su hogar al trabajo</t>
  </si>
  <si>
    <t>4.5  Satisfacción con las condiciones laborales y personales</t>
  </si>
  <si>
    <t xml:space="preserve">Porcentaje </t>
  </si>
  <si>
    <t>2. Afectación en el negocio o empresa a cauda del COVID-19</t>
  </si>
  <si>
    <t xml:space="preserve">Reducción de clientes o ventas </t>
  </si>
  <si>
    <t xml:space="preserve">Disminución en ganancias </t>
  </si>
  <si>
    <t xml:space="preserve">Restricción de transporte </t>
  </si>
  <si>
    <r>
      <t>2.1 Conjunto de medidas que implementaron en la empresa o negocios</t>
    </r>
    <r>
      <rPr>
        <b/>
        <vertAlign val="superscript"/>
        <sz val="10"/>
        <color theme="1"/>
        <rFont val="Calibri"/>
        <family val="2"/>
        <scheme val="minor"/>
      </rPr>
      <t>2/</t>
    </r>
  </si>
  <si>
    <t>Adoptar medidas de higiene y sanidad en su empresa</t>
  </si>
  <si>
    <t xml:space="preserve">Exigir vacunación obligatoria de los empleados </t>
  </si>
  <si>
    <t>Reducción de aforo o clientes</t>
  </si>
  <si>
    <t>Reducción de personal</t>
  </si>
  <si>
    <t>Incursionó o aumentó ventas en internet por medio de plataformas o redes sociales</t>
  </si>
  <si>
    <t>Ofreció nuevos o diferentes "combos" o paquetes</t>
  </si>
  <si>
    <r>
      <t>3. Implementación de estrategias por la COVID-19</t>
    </r>
    <r>
      <rPr>
        <b/>
        <vertAlign val="superscript"/>
        <sz val="10"/>
        <color theme="1"/>
        <rFont val="Calibri"/>
        <family val="2"/>
        <scheme val="minor"/>
      </rPr>
      <t>2/</t>
    </r>
  </si>
  <si>
    <t>Costa Rica: Población ocupada independiente según utilización de plataformas u aplicaciones digitales para trabajar</t>
  </si>
  <si>
    <t>II 2022</t>
  </si>
  <si>
    <t xml:space="preserve">Abr - Jun </t>
  </si>
  <si>
    <t xml:space="preserve">1.  Uso de plataformas u aplicaciones digitales </t>
  </si>
  <si>
    <t xml:space="preserve">Utilizó plataformas u aplicaciones digitales para trabajar </t>
  </si>
  <si>
    <t xml:space="preserve">No utilizó plataformas u aplicaciones digitales para trabajar </t>
  </si>
  <si>
    <t>Redes sociales (Facebook, Whatsapp, OLX entre otros )</t>
  </si>
  <si>
    <t>Aplicaciones para atender clientes o consultas (chat de atención o citas)</t>
  </si>
  <si>
    <t>Aplicaciones u plataformas para atención de servicios (programar servicios, programar citas con clientes, entre otros)</t>
  </si>
  <si>
    <t>1/ Las categorías en estas agrupaciones no son mutuamente excluyentes y por tanto no suman 100%.</t>
  </si>
  <si>
    <r>
      <t>2. Tipos de plataformas y aplicaciones que utiliza para el trabajo</t>
    </r>
    <r>
      <rPr>
        <b/>
        <vertAlign val="superscript"/>
        <sz val="10"/>
        <color theme="1"/>
        <rFont val="Calibri"/>
        <family val="2"/>
        <scheme val="minor"/>
      </rPr>
      <t>1/</t>
    </r>
  </si>
  <si>
    <t>II Trimestre 2022</t>
  </si>
  <si>
    <t>Costa Rica: Población en edad de trabajar según características de la incidencia laboral a causa del COVID-19</t>
  </si>
  <si>
    <t>Directores, profesionales, científicos y técnicos de nivel medio</t>
  </si>
  <si>
    <t>Le redujeron los días de teletrabajo debido al COVID-19</t>
  </si>
  <si>
    <t>Antes teletrabajaban por el COVID-19 pero actualmente solo realizó trabajo presencial</t>
  </si>
  <si>
    <t xml:space="preserve">Compra de mobiliario como silla, escritorio, lámpara u otros </t>
  </si>
  <si>
    <r>
      <rPr>
        <b/>
        <sz val="10"/>
        <color theme="1"/>
        <rFont val="Calibri"/>
        <family val="2"/>
        <scheme val="minor"/>
      </rPr>
      <t xml:space="preserve">Fuente: </t>
    </r>
    <r>
      <rPr>
        <sz val="10"/>
        <color theme="1"/>
        <rFont val="Calibri"/>
        <family val="2"/>
        <scheme val="minor"/>
      </rPr>
      <t>INEC-Costa Rica. Encuesta Continua de Empleo (ECE), 2022.</t>
    </r>
  </si>
  <si>
    <t>Cuadro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</si>
</sst>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##,###,##0"/>
    <numFmt numFmtId="165" formatCode="###\ ###\ ##0"/>
    <numFmt numFmtId="166" formatCode="0.0"/>
    <numFmt numFmtId="167" formatCode="###,###,###"/>
    <numFmt numFmtId="168" formatCode="###0"/>
    <numFmt numFmtId="169" formatCode="###0.0"/>
    <numFmt numFmtId="170" formatCode="####.0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vertAlign val="superscript"/>
      <sz val="10"/>
      <color indexed="8"/>
      <name val="Calibri"/>
      <family val="2"/>
      <scheme val="minor"/>
    </font>
    <font>
      <vertAlign val="superscript"/>
      <sz val="10"/>
      <color indexed="8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9"/>
      <color indexed="8"/>
      <name val="Arial"/>
      <family val="2"/>
    </font>
    <font>
      <sz val="9"/>
      <color indexed="8"/>
      <name val="Arial"/>
      <family val="2"/>
    </font>
    <font>
      <b/>
      <sz val="9"/>
      <color indexed="8"/>
      <name val="Arial Bold"/>
    </font>
    <font>
      <b/>
      <sz val="12"/>
      <color theme="1"/>
      <name val="Calibri"/>
      <family val="2"/>
      <scheme val="minor"/>
    </font>
    <font>
      <sz val="10"/>
      <name val="Arial"/>
    </font>
    <font>
      <sz val="9"/>
      <color indexed="8"/>
      <name val="Arial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rgb="FFFF0000"/>
      <name val="Arial"/>
      <family val="2"/>
    </font>
    <font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</borders>
  <cellStyleXfs count="20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</cellStyleXfs>
  <cellXfs count="396">
    <xf numFmtId="0" fontId="0" fillId="0" borderId="0" xfId="0"/>
    <xf numFmtId="0" fontId="2" fillId="0" borderId="0" xfId="1" applyFont="1" applyFill="1" applyBorder="1" applyAlignment="1">
      <alignment horizontal="left" wrapText="1"/>
    </xf>
    <xf numFmtId="0" fontId="2" fillId="0" borderId="0" xfId="1" applyFont="1" applyFill="1" applyBorder="1" applyAlignment="1">
      <alignment horizontal="left" wrapText="1" indent="1"/>
    </xf>
    <xf numFmtId="0" fontId="3" fillId="0" borderId="0" xfId="1" applyFont="1" applyFill="1" applyBorder="1" applyAlignment="1">
      <alignment horizontal="left" wrapText="1" indent="2"/>
    </xf>
    <xf numFmtId="0" fontId="3" fillId="0" borderId="0" xfId="1" applyFont="1" applyFill="1" applyBorder="1" applyAlignment="1">
      <alignment horizontal="left" wrapText="1" indent="1"/>
    </xf>
    <xf numFmtId="164" fontId="8" fillId="0" borderId="0" xfId="0" applyNumberFormat="1" applyFont="1"/>
    <xf numFmtId="0" fontId="10" fillId="0" borderId="0" xfId="3" applyFont="1" applyFill="1" applyBorder="1" applyAlignment="1">
      <alignment horizontal="left"/>
    </xf>
    <xf numFmtId="0" fontId="2" fillId="0" borderId="0" xfId="3" applyFont="1" applyFill="1" applyBorder="1" applyAlignment="1">
      <alignment horizontal="left" indent="1"/>
    </xf>
    <xf numFmtId="0" fontId="3" fillId="0" borderId="0" xfId="3" applyFont="1" applyFill="1" applyBorder="1" applyAlignment="1">
      <alignment horizontal="left" indent="2"/>
    </xf>
    <xf numFmtId="0" fontId="3" fillId="0" borderId="0" xfId="3" applyFont="1" applyFill="1" applyBorder="1" applyAlignment="1">
      <alignment horizontal="left"/>
    </xf>
    <xf numFmtId="0" fontId="3" fillId="0" borderId="0" xfId="3" applyFont="1" applyFill="1" applyBorder="1" applyAlignment="1">
      <alignment horizontal="left" indent="1"/>
    </xf>
    <xf numFmtId="0" fontId="2" fillId="0" borderId="0" xfId="3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horizontal="left" indent="1"/>
    </xf>
    <xf numFmtId="0" fontId="10" fillId="2" borderId="0" xfId="3" applyFont="1" applyFill="1" applyBorder="1" applyAlignment="1">
      <alignment horizontal="left"/>
    </xf>
    <xf numFmtId="164" fontId="7" fillId="2" borderId="0" xfId="0" applyNumberFormat="1" applyFont="1" applyFill="1" applyBorder="1"/>
    <xf numFmtId="164" fontId="8" fillId="0" borderId="0" xfId="0" applyNumberFormat="1" applyFont="1" applyBorder="1"/>
    <xf numFmtId="164" fontId="7" fillId="0" borderId="0" xfId="0" applyNumberFormat="1" applyFont="1" applyBorder="1"/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Fill="1"/>
    <xf numFmtId="0" fontId="7" fillId="0" borderId="1" xfId="0" applyFont="1" applyBorder="1" applyAlignment="1">
      <alignment horizontal="center"/>
    </xf>
    <xf numFmtId="0" fontId="8" fillId="0" borderId="0" xfId="0" applyFont="1" applyAlignment="1">
      <alignment horizontal="left" wrapText="1" indent="1"/>
    </xf>
    <xf numFmtId="0" fontId="8" fillId="0" borderId="0" xfId="0" applyFont="1" applyAlignment="1">
      <alignment horizontal="left" indent="1"/>
    </xf>
    <xf numFmtId="0" fontId="7" fillId="2" borderId="0" xfId="0" applyFont="1" applyFill="1" applyAlignment="1">
      <alignment wrapText="1"/>
    </xf>
    <xf numFmtId="0" fontId="8" fillId="0" borderId="0" xfId="0" applyFont="1"/>
    <xf numFmtId="0" fontId="8" fillId="0" borderId="0" xfId="0" applyFont="1" applyAlignment="1">
      <alignment wrapText="1"/>
    </xf>
    <xf numFmtId="165" fontId="3" fillId="0" borderId="0" xfId="5" applyNumberFormat="1" applyFont="1" applyBorder="1" applyAlignment="1">
      <alignment horizontal="right" vertical="center"/>
    </xf>
    <xf numFmtId="165" fontId="2" fillId="2" borderId="0" xfId="5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wrapText="1" indent="1"/>
    </xf>
    <xf numFmtId="0" fontId="7" fillId="0" borderId="0" xfId="0" applyFont="1" applyFill="1" applyAlignment="1">
      <alignment wrapText="1"/>
    </xf>
    <xf numFmtId="165" fontId="2" fillId="0" borderId="0" xfId="5" applyNumberFormat="1" applyFont="1" applyFill="1" applyBorder="1" applyAlignment="1">
      <alignment horizontal="right" vertical="center"/>
    </xf>
    <xf numFmtId="166" fontId="2" fillId="2" borderId="0" xfId="5" applyNumberFormat="1" applyFont="1" applyFill="1" applyBorder="1" applyAlignment="1">
      <alignment horizontal="right" vertical="center"/>
    </xf>
    <xf numFmtId="0" fontId="3" fillId="0" borderId="0" xfId="4" applyFont="1" applyBorder="1" applyAlignment="1">
      <alignment horizontal="left" vertical="top" wrapText="1" indent="2"/>
    </xf>
    <xf numFmtId="166" fontId="8" fillId="0" borderId="0" xfId="0" applyNumberFormat="1" applyFont="1" applyBorder="1" applyAlignment="1"/>
    <xf numFmtId="166" fontId="3" fillId="0" borderId="0" xfId="4" applyNumberFormat="1" applyFont="1" applyBorder="1" applyAlignment="1">
      <alignment vertical="top" wrapText="1"/>
    </xf>
    <xf numFmtId="0" fontId="7" fillId="2" borderId="0" xfId="0" applyFont="1" applyFill="1" applyAlignment="1">
      <alignment horizontal="left" indent="1"/>
    </xf>
    <xf numFmtId="0" fontId="3" fillId="0" borderId="0" xfId="4" applyFont="1" applyBorder="1" applyAlignment="1">
      <alignment horizontal="left" vertical="top" indent="2"/>
    </xf>
    <xf numFmtId="0" fontId="7" fillId="2" borderId="0" xfId="0" applyFont="1" applyFill="1" applyAlignment="1">
      <alignment horizontal="left" vertical="top" wrapText="1" indent="1"/>
    </xf>
    <xf numFmtId="0" fontId="8" fillId="0" borderId="0" xfId="0" applyFont="1"/>
    <xf numFmtId="0" fontId="2" fillId="3" borderId="0" xfId="1" applyFont="1" applyFill="1" applyBorder="1" applyAlignment="1">
      <alignment horizontal="left" wrapText="1"/>
    </xf>
    <xf numFmtId="167" fontId="7" fillId="3" borderId="0" xfId="0" applyNumberFormat="1" applyFont="1" applyFill="1"/>
    <xf numFmtId="167" fontId="8" fillId="0" borderId="0" xfId="0" applyNumberFormat="1" applyFont="1"/>
    <xf numFmtId="167" fontId="7" fillId="0" borderId="0" xfId="0" applyNumberFormat="1" applyFont="1"/>
    <xf numFmtId="0" fontId="3" fillId="0" borderId="0" xfId="1" applyFont="1" applyFill="1" applyBorder="1" applyAlignment="1">
      <alignment horizontal="left" wrapText="1" indent="3"/>
    </xf>
    <xf numFmtId="167" fontId="7" fillId="0" borderId="0" xfId="0" applyNumberFormat="1" applyFont="1" applyBorder="1"/>
    <xf numFmtId="0" fontId="7" fillId="3" borderId="0" xfId="0" applyFont="1" applyFill="1"/>
    <xf numFmtId="0" fontId="8" fillId="0" borderId="0" xfId="0" applyFont="1"/>
    <xf numFmtId="0" fontId="8" fillId="0" borderId="0" xfId="0" applyFont="1" applyAlignment="1"/>
    <xf numFmtId="0" fontId="7" fillId="0" borderId="2" xfId="0" applyFont="1" applyBorder="1" applyAlignment="1">
      <alignment horizontal="center"/>
    </xf>
    <xf numFmtId="167" fontId="7" fillId="0" borderId="1" xfId="0" applyNumberFormat="1" applyFont="1" applyBorder="1"/>
    <xf numFmtId="0" fontId="3" fillId="0" borderId="1" xfId="4" applyFont="1" applyBorder="1" applyAlignment="1">
      <alignment horizontal="left" vertical="top" wrapText="1" indent="2"/>
    </xf>
    <xf numFmtId="166" fontId="8" fillId="0" borderId="1" xfId="0" applyNumberFormat="1" applyFont="1" applyBorder="1" applyAlignment="1"/>
    <xf numFmtId="0" fontId="3" fillId="0" borderId="0" xfId="3" applyFont="1" applyFill="1" applyBorder="1" applyAlignment="1">
      <alignment horizontal="left" wrapText="1" indent="2"/>
    </xf>
    <xf numFmtId="0" fontId="8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0" xfId="0" applyFont="1" applyAlignment="1"/>
    <xf numFmtId="0" fontId="2" fillId="0" borderId="0" xfId="4" applyFont="1" applyFill="1" applyBorder="1" applyAlignment="1">
      <alignment vertical="top"/>
    </xf>
    <xf numFmtId="0" fontId="7" fillId="0" borderId="4" xfId="0" applyFont="1" applyBorder="1" applyAlignment="1">
      <alignment horizontal="center"/>
    </xf>
    <xf numFmtId="0" fontId="7" fillId="2" borderId="0" xfId="0" applyFont="1" applyFill="1" applyAlignment="1">
      <alignment vertical="top" wrapText="1"/>
    </xf>
    <xf numFmtId="165" fontId="2" fillId="2" borderId="0" xfId="5" applyNumberFormat="1" applyFont="1" applyFill="1" applyBorder="1" applyAlignment="1">
      <alignment horizontal="right" vertical="top"/>
    </xf>
    <xf numFmtId="166" fontId="2" fillId="2" borderId="0" xfId="5" applyNumberFormat="1" applyFont="1" applyFill="1" applyBorder="1" applyAlignment="1">
      <alignment horizontal="right" vertical="top"/>
    </xf>
    <xf numFmtId="0" fontId="7" fillId="0" borderId="0" xfId="0" applyFont="1" applyFill="1" applyAlignment="1">
      <alignment vertical="top" wrapText="1"/>
    </xf>
    <xf numFmtId="166" fontId="2" fillId="0" borderId="0" xfId="5" applyNumberFormat="1" applyFont="1" applyFill="1" applyBorder="1" applyAlignment="1">
      <alignment horizontal="right" vertical="top"/>
    </xf>
    <xf numFmtId="0" fontId="3" fillId="0" borderId="0" xfId="4" applyFont="1" applyBorder="1" applyAlignment="1">
      <alignment horizontal="left" wrapText="1" indent="1"/>
    </xf>
    <xf numFmtId="166" fontId="8" fillId="0" borderId="0" xfId="0" applyNumberFormat="1" applyFont="1" applyAlignment="1"/>
    <xf numFmtId="0" fontId="7" fillId="0" borderId="0" xfId="0" applyFont="1" applyFill="1" applyAlignment="1">
      <alignment horizontal="left" wrapText="1" indent="1"/>
    </xf>
    <xf numFmtId="0" fontId="7" fillId="0" borderId="0" xfId="0" applyFont="1" applyAlignment="1">
      <alignment horizontal="left" wrapText="1" indent="1"/>
    </xf>
    <xf numFmtId="0" fontId="3" fillId="0" borderId="0" xfId="4" applyFont="1" applyBorder="1" applyAlignment="1">
      <alignment horizontal="left" indent="1"/>
    </xf>
    <xf numFmtId="0" fontId="3" fillId="0" borderId="0" xfId="4" applyFont="1" applyBorder="1" applyAlignment="1">
      <alignment horizontal="left" wrapText="1"/>
    </xf>
    <xf numFmtId="0" fontId="7" fillId="0" borderId="0" xfId="0" applyFont="1" applyAlignment="1">
      <alignment horizontal="left" wrapText="1"/>
    </xf>
    <xf numFmtId="0" fontId="8" fillId="0" borderId="0" xfId="0" applyFont="1" applyFill="1" applyAlignment="1"/>
    <xf numFmtId="0" fontId="8" fillId="0" borderId="0" xfId="0" applyFont="1"/>
    <xf numFmtId="0" fontId="8" fillId="0" borderId="0" xfId="0" applyFont="1" applyAlignment="1"/>
    <xf numFmtId="0" fontId="8" fillId="0" borderId="0" xfId="0" applyFont="1"/>
    <xf numFmtId="0" fontId="0" fillId="0" borderId="0" xfId="0" applyAlignment="1"/>
    <xf numFmtId="0" fontId="7" fillId="0" borderId="0" xfId="0" applyFont="1" applyBorder="1" applyAlignment="1">
      <alignment horizontal="center"/>
    </xf>
    <xf numFmtId="0" fontId="13" fillId="0" borderId="0" xfId="6" applyFont="1" applyBorder="1" applyAlignment="1">
      <alignment horizontal="center"/>
    </xf>
    <xf numFmtId="166" fontId="0" fillId="0" borderId="0" xfId="0" applyNumberFormat="1"/>
    <xf numFmtId="168" fontId="13" fillId="0" borderId="0" xfId="6" applyNumberFormat="1" applyFont="1" applyBorder="1" applyAlignment="1">
      <alignment horizontal="right" vertical="center"/>
    </xf>
    <xf numFmtId="0" fontId="7" fillId="4" borderId="0" xfId="0" applyFont="1" applyFill="1" applyAlignment="1">
      <alignment horizontal="left" wrapText="1"/>
    </xf>
    <xf numFmtId="0" fontId="8" fillId="0" borderId="0" xfId="0" applyFont="1" applyAlignment="1">
      <alignment horizontal="left" wrapText="1"/>
    </xf>
    <xf numFmtId="0" fontId="3" fillId="0" borderId="0" xfId="4" applyFont="1" applyBorder="1" applyAlignment="1">
      <alignment horizontal="left"/>
    </xf>
    <xf numFmtId="0" fontId="3" fillId="0" borderId="0" xfId="4" applyFont="1" applyFill="1" applyBorder="1" applyAlignment="1">
      <alignment horizontal="left" wrapText="1"/>
    </xf>
    <xf numFmtId="169" fontId="13" fillId="4" borderId="0" xfId="6" applyNumberFormat="1" applyFont="1" applyFill="1" applyBorder="1" applyAlignment="1">
      <alignment horizontal="right" vertical="center"/>
    </xf>
    <xf numFmtId="166" fontId="13" fillId="4" borderId="0" xfId="6" applyNumberFormat="1" applyFont="1" applyFill="1" applyBorder="1" applyAlignment="1">
      <alignment horizontal="right" vertical="center"/>
    </xf>
    <xf numFmtId="168" fontId="13" fillId="4" borderId="0" xfId="6" applyNumberFormat="1" applyFont="1" applyFill="1" applyBorder="1" applyAlignment="1">
      <alignment horizontal="right" vertical="center"/>
    </xf>
    <xf numFmtId="168" fontId="13" fillId="5" borderId="0" xfId="6" applyNumberFormat="1" applyFont="1" applyFill="1" applyBorder="1" applyAlignment="1">
      <alignment horizontal="right" vertical="center"/>
    </xf>
    <xf numFmtId="2" fontId="0" fillId="0" borderId="0" xfId="0" applyNumberFormat="1"/>
    <xf numFmtId="168" fontId="0" fillId="0" borderId="0" xfId="0" applyNumberFormat="1"/>
    <xf numFmtId="0" fontId="11" fillId="0" borderId="0" xfId="7"/>
    <xf numFmtId="0" fontId="7" fillId="2" borderId="0" xfId="0" applyFont="1" applyFill="1" applyAlignment="1">
      <alignment vertical="top"/>
    </xf>
    <xf numFmtId="0" fontId="11" fillId="0" borderId="0" xfId="8"/>
    <xf numFmtId="0" fontId="12" fillId="0" borderId="9" xfId="8" applyFont="1" applyBorder="1" applyAlignment="1">
      <alignment horizontal="left" vertical="top"/>
    </xf>
    <xf numFmtId="165" fontId="3" fillId="4" borderId="0" xfId="5" applyNumberFormat="1" applyFont="1" applyFill="1" applyBorder="1" applyAlignment="1">
      <alignment horizontal="right" vertical="center"/>
    </xf>
    <xf numFmtId="0" fontId="8" fillId="4" borderId="0" xfId="0" applyFont="1" applyFill="1" applyAlignment="1">
      <alignment horizontal="left" indent="1"/>
    </xf>
    <xf numFmtId="168" fontId="13" fillId="0" borderId="13" xfId="9" applyNumberFormat="1" applyFont="1" applyBorder="1" applyAlignment="1">
      <alignment horizontal="right" vertical="center"/>
    </xf>
    <xf numFmtId="0" fontId="13" fillId="0" borderId="12" xfId="9" applyFont="1" applyBorder="1" applyAlignment="1">
      <alignment horizontal="left" vertical="top"/>
    </xf>
    <xf numFmtId="0" fontId="13" fillId="0" borderId="11" xfId="9" applyFont="1" applyBorder="1" applyAlignment="1">
      <alignment vertical="top"/>
    </xf>
    <xf numFmtId="0" fontId="8" fillId="0" borderId="0" xfId="0" applyFont="1" applyAlignment="1"/>
    <xf numFmtId="0" fontId="12" fillId="0" borderId="39" xfId="8" applyFont="1" applyBorder="1" applyAlignment="1">
      <alignment horizontal="center" wrapText="1"/>
    </xf>
    <xf numFmtId="0" fontId="12" fillId="0" borderId="40" xfId="8" applyFont="1" applyBorder="1" applyAlignment="1">
      <alignment horizontal="center" wrapText="1"/>
    </xf>
    <xf numFmtId="0" fontId="12" fillId="0" borderId="41" xfId="8" applyFont="1" applyBorder="1" applyAlignment="1">
      <alignment horizontal="center" wrapText="1"/>
    </xf>
    <xf numFmtId="0" fontId="12" fillId="0" borderId="8" xfId="8" applyFont="1" applyBorder="1" applyAlignment="1">
      <alignment horizontal="left" vertical="top" wrapText="1"/>
    </xf>
    <xf numFmtId="169" fontId="12" fillId="0" borderId="28" xfId="8" applyNumberFormat="1" applyFont="1" applyBorder="1" applyAlignment="1">
      <alignment horizontal="right" vertical="center"/>
    </xf>
    <xf numFmtId="169" fontId="12" fillId="0" borderId="29" xfId="8" applyNumberFormat="1" applyFont="1" applyBorder="1" applyAlignment="1">
      <alignment horizontal="right" vertical="center"/>
    </xf>
    <xf numFmtId="0" fontId="12" fillId="0" borderId="11" xfId="8" applyFont="1" applyBorder="1" applyAlignment="1">
      <alignment horizontal="left" vertical="top" wrapText="1"/>
    </xf>
    <xf numFmtId="0" fontId="12" fillId="0" borderId="12" xfId="8" applyFont="1" applyBorder="1" applyAlignment="1">
      <alignment horizontal="left" vertical="top" wrapText="1"/>
    </xf>
    <xf numFmtId="0" fontId="12" fillId="0" borderId="31" xfId="8" applyFont="1" applyBorder="1" applyAlignment="1">
      <alignment horizontal="left" vertical="center" wrapText="1"/>
    </xf>
    <xf numFmtId="0" fontId="12" fillId="0" borderId="32" xfId="8" applyFont="1" applyBorder="1" applyAlignment="1">
      <alignment horizontal="left" vertical="center" wrapText="1"/>
    </xf>
    <xf numFmtId="0" fontId="12" fillId="0" borderId="34" xfId="8" applyFont="1" applyBorder="1" applyAlignment="1">
      <alignment horizontal="left" vertical="center" wrapText="1"/>
    </xf>
    <xf numFmtId="0" fontId="12" fillId="0" borderId="35" xfId="8" applyFont="1" applyBorder="1" applyAlignment="1">
      <alignment horizontal="left" vertical="center" wrapText="1"/>
    </xf>
    <xf numFmtId="0" fontId="2" fillId="2" borderId="0" xfId="1" applyFont="1" applyFill="1" applyBorder="1" applyAlignment="1">
      <alignment horizontal="left"/>
    </xf>
    <xf numFmtId="164" fontId="7" fillId="2" borderId="0" xfId="0" applyNumberFormat="1" applyFont="1" applyFill="1" applyAlignment="1"/>
    <xf numFmtId="164" fontId="8" fillId="0" borderId="0" xfId="0" applyNumberFormat="1" applyFont="1" applyAlignment="1"/>
    <xf numFmtId="164" fontId="7" fillId="0" borderId="0" xfId="0" applyNumberFormat="1" applyFont="1" applyAlignment="1"/>
    <xf numFmtId="0" fontId="3" fillId="0" borderId="0" xfId="1" applyFont="1" applyFill="1" applyBorder="1" applyAlignment="1">
      <alignment horizontal="left"/>
    </xf>
    <xf numFmtId="0" fontId="3" fillId="0" borderId="0" xfId="2" applyFont="1" applyBorder="1" applyAlignment="1">
      <alignment horizontal="left"/>
    </xf>
    <xf numFmtId="0" fontId="8" fillId="0" borderId="0" xfId="0" applyFont="1"/>
    <xf numFmtId="168" fontId="12" fillId="0" borderId="13" xfId="10" applyNumberFormat="1" applyFont="1" applyBorder="1" applyAlignment="1">
      <alignment horizontal="right" vertical="center"/>
    </xf>
    <xf numFmtId="0" fontId="0" fillId="6" borderId="0" xfId="0" applyFill="1"/>
    <xf numFmtId="0" fontId="12" fillId="0" borderId="7" xfId="11" applyFont="1" applyBorder="1" applyAlignment="1">
      <alignment horizontal="center" wrapText="1"/>
    </xf>
    <xf numFmtId="0" fontId="12" fillId="0" borderId="9" xfId="11" applyFont="1" applyBorder="1" applyAlignment="1">
      <alignment horizontal="left" vertical="top" wrapText="1"/>
    </xf>
    <xf numFmtId="168" fontId="12" fillId="0" borderId="10" xfId="11" applyNumberFormat="1" applyFont="1" applyBorder="1" applyAlignment="1">
      <alignment horizontal="right" vertical="center"/>
    </xf>
    <xf numFmtId="0" fontId="12" fillId="0" borderId="12" xfId="11" applyFont="1" applyBorder="1" applyAlignment="1">
      <alignment horizontal="left" vertical="top" wrapText="1"/>
    </xf>
    <xf numFmtId="168" fontId="12" fillId="0" borderId="13" xfId="11" applyNumberFormat="1" applyFont="1" applyBorder="1" applyAlignment="1">
      <alignment horizontal="right" vertical="center"/>
    </xf>
    <xf numFmtId="0" fontId="12" fillId="0" borderId="16" xfId="11" applyFont="1" applyBorder="1" applyAlignment="1">
      <alignment horizontal="left" vertical="top" wrapText="1"/>
    </xf>
    <xf numFmtId="168" fontId="12" fillId="0" borderId="17" xfId="11" applyNumberFormat="1" applyFont="1" applyBorder="1" applyAlignment="1">
      <alignment horizontal="right" vertical="center"/>
    </xf>
    <xf numFmtId="0" fontId="0" fillId="0" borderId="0" xfId="0" applyFill="1"/>
    <xf numFmtId="170" fontId="13" fillId="0" borderId="28" xfId="12" applyNumberFormat="1" applyFont="1" applyBorder="1" applyAlignment="1">
      <alignment horizontal="right" vertical="center"/>
    </xf>
    <xf numFmtId="168" fontId="13" fillId="0" borderId="30" xfId="12" applyNumberFormat="1" applyFont="1" applyBorder="1" applyAlignment="1">
      <alignment horizontal="right" vertical="center"/>
    </xf>
    <xf numFmtId="169" fontId="13" fillId="0" borderId="31" xfId="12" applyNumberFormat="1" applyFont="1" applyBorder="1" applyAlignment="1">
      <alignment horizontal="right" vertical="center"/>
    </xf>
    <xf numFmtId="168" fontId="13" fillId="0" borderId="33" xfId="12" applyNumberFormat="1" applyFont="1" applyBorder="1" applyAlignment="1">
      <alignment horizontal="right" vertical="center"/>
    </xf>
    <xf numFmtId="169" fontId="13" fillId="0" borderId="34" xfId="12" applyNumberFormat="1" applyFont="1" applyBorder="1" applyAlignment="1">
      <alignment horizontal="right" vertical="center"/>
    </xf>
    <xf numFmtId="0" fontId="12" fillId="0" borderId="12" xfId="13" applyFont="1" applyBorder="1" applyAlignment="1">
      <alignment horizontal="left" vertical="top" wrapText="1"/>
    </xf>
    <xf numFmtId="0" fontId="12" fillId="0" borderId="16" xfId="13" applyFont="1" applyBorder="1" applyAlignment="1">
      <alignment horizontal="left" vertical="top" wrapText="1"/>
    </xf>
    <xf numFmtId="168" fontId="12" fillId="0" borderId="13" xfId="13" applyNumberFormat="1" applyFont="1" applyBorder="1" applyAlignment="1">
      <alignment horizontal="right" vertical="center"/>
    </xf>
    <xf numFmtId="168" fontId="12" fillId="0" borderId="17" xfId="13" applyNumberFormat="1" applyFont="1" applyBorder="1" applyAlignment="1">
      <alignment horizontal="right" vertical="center"/>
    </xf>
    <xf numFmtId="0" fontId="8" fillId="0" borderId="0" xfId="0" applyFont="1"/>
    <xf numFmtId="0" fontId="12" fillId="0" borderId="18" xfId="14" applyFont="1" applyBorder="1" applyAlignment="1">
      <alignment horizontal="center" wrapText="1"/>
    </xf>
    <xf numFmtId="0" fontId="12" fillId="0" borderId="19" xfId="14" applyFont="1" applyBorder="1" applyAlignment="1">
      <alignment horizontal="center" wrapText="1"/>
    </xf>
    <xf numFmtId="0" fontId="12" fillId="0" borderId="20" xfId="14" applyFont="1" applyBorder="1" applyAlignment="1">
      <alignment horizontal="center" wrapText="1"/>
    </xf>
    <xf numFmtId="0" fontId="12" fillId="0" borderId="21" xfId="14" applyFont="1" applyBorder="1" applyAlignment="1">
      <alignment horizontal="center"/>
    </xf>
    <xf numFmtId="0" fontId="12" fillId="0" borderId="22" xfId="14" applyFont="1" applyBorder="1" applyAlignment="1">
      <alignment horizontal="center"/>
    </xf>
    <xf numFmtId="0" fontId="12" fillId="0" borderId="23" xfId="14" applyFont="1" applyBorder="1" applyAlignment="1">
      <alignment horizontal="center"/>
    </xf>
    <xf numFmtId="0" fontId="12" fillId="0" borderId="24" xfId="14" applyFont="1" applyBorder="1" applyAlignment="1">
      <alignment horizontal="center" wrapText="1"/>
    </xf>
    <xf numFmtId="0" fontId="12" fillId="0" borderId="25" xfId="14" applyFont="1" applyBorder="1" applyAlignment="1">
      <alignment horizontal="center" wrapText="1"/>
    </xf>
    <xf numFmtId="0" fontId="12" fillId="0" borderId="26" xfId="14" applyFont="1" applyBorder="1" applyAlignment="1">
      <alignment horizontal="center" wrapText="1"/>
    </xf>
    <xf numFmtId="0" fontId="12" fillId="0" borderId="9" xfId="14" applyFont="1" applyBorder="1" applyAlignment="1">
      <alignment horizontal="left" vertical="top" wrapText="1"/>
    </xf>
    <xf numFmtId="168" fontId="12" fillId="0" borderId="27" xfId="14" applyNumberFormat="1" applyFont="1" applyBorder="1" applyAlignment="1">
      <alignment horizontal="right" vertical="center"/>
    </xf>
    <xf numFmtId="168" fontId="12" fillId="0" borderId="28" xfId="14" applyNumberFormat="1" applyFont="1" applyBorder="1" applyAlignment="1">
      <alignment horizontal="right" vertical="center"/>
    </xf>
    <xf numFmtId="168" fontId="12" fillId="0" borderId="29" xfId="14" applyNumberFormat="1" applyFont="1" applyBorder="1" applyAlignment="1">
      <alignment horizontal="right" vertical="center"/>
    </xf>
    <xf numFmtId="0" fontId="12" fillId="0" borderId="12" xfId="14" applyFont="1" applyBorder="1" applyAlignment="1">
      <alignment horizontal="left" vertical="top" wrapText="1"/>
    </xf>
    <xf numFmtId="168" fontId="12" fillId="0" borderId="30" xfId="14" applyNumberFormat="1" applyFont="1" applyBorder="1" applyAlignment="1">
      <alignment horizontal="right" vertical="center"/>
    </xf>
    <xf numFmtId="168" fontId="12" fillId="0" borderId="31" xfId="14" applyNumberFormat="1" applyFont="1" applyBorder="1" applyAlignment="1">
      <alignment horizontal="right" vertical="center"/>
    </xf>
    <xf numFmtId="168" fontId="12" fillId="0" borderId="32" xfId="14" applyNumberFormat="1" applyFont="1" applyBorder="1" applyAlignment="1">
      <alignment horizontal="right" vertical="center"/>
    </xf>
    <xf numFmtId="0" fontId="12" fillId="0" borderId="16" xfId="14" applyFont="1" applyBorder="1" applyAlignment="1">
      <alignment horizontal="left" vertical="top" wrapText="1"/>
    </xf>
    <xf numFmtId="168" fontId="12" fillId="0" borderId="33" xfId="14" applyNumberFormat="1" applyFont="1" applyBorder="1" applyAlignment="1">
      <alignment horizontal="right" vertical="center"/>
    </xf>
    <xf numFmtId="168" fontId="12" fillId="0" borderId="34" xfId="14" applyNumberFormat="1" applyFont="1" applyBorder="1" applyAlignment="1">
      <alignment horizontal="right" vertical="center"/>
    </xf>
    <xf numFmtId="168" fontId="12" fillId="0" borderId="35" xfId="14" applyNumberFormat="1" applyFont="1" applyBorder="1" applyAlignment="1">
      <alignment horizontal="right" vertical="center"/>
    </xf>
    <xf numFmtId="0" fontId="12" fillId="0" borderId="36" xfId="14" applyFont="1" applyBorder="1" applyAlignment="1">
      <alignment horizontal="center" wrapText="1"/>
    </xf>
    <xf numFmtId="0" fontId="12" fillId="0" borderId="37" xfId="14" applyFont="1" applyBorder="1" applyAlignment="1">
      <alignment horizontal="center"/>
    </xf>
    <xf numFmtId="0" fontId="12" fillId="0" borderId="38" xfId="14" applyFont="1" applyBorder="1" applyAlignment="1">
      <alignment horizontal="center" wrapText="1"/>
    </xf>
    <xf numFmtId="168" fontId="12" fillId="0" borderId="10" xfId="14" applyNumberFormat="1" applyFont="1" applyBorder="1" applyAlignment="1">
      <alignment horizontal="right" vertical="center"/>
    </xf>
    <xf numFmtId="168" fontId="12" fillId="0" borderId="13" xfId="14" applyNumberFormat="1" applyFont="1" applyBorder="1" applyAlignment="1">
      <alignment horizontal="right" vertical="center"/>
    </xf>
    <xf numFmtId="168" fontId="12" fillId="0" borderId="17" xfId="14" applyNumberFormat="1" applyFont="1" applyBorder="1" applyAlignment="1">
      <alignment horizontal="right" vertical="center"/>
    </xf>
    <xf numFmtId="0" fontId="17" fillId="0" borderId="36" xfId="16" applyFont="1" applyBorder="1" applyAlignment="1">
      <alignment horizontal="center" wrapText="1"/>
    </xf>
    <xf numFmtId="0" fontId="17" fillId="0" borderId="37" xfId="16" applyFont="1" applyBorder="1" applyAlignment="1">
      <alignment horizontal="center"/>
    </xf>
    <xf numFmtId="0" fontId="17" fillId="0" borderId="38" xfId="16" applyFont="1" applyBorder="1" applyAlignment="1">
      <alignment horizontal="center" wrapText="1"/>
    </xf>
    <xf numFmtId="0" fontId="17" fillId="0" borderId="8" xfId="16" applyFont="1" applyBorder="1" applyAlignment="1">
      <alignment horizontal="left" vertical="top" wrapText="1"/>
    </xf>
    <xf numFmtId="0" fontId="17" fillId="0" borderId="9" xfId="16" applyFont="1" applyBorder="1" applyAlignment="1">
      <alignment horizontal="left" vertical="top"/>
    </xf>
    <xf numFmtId="168" fontId="17" fillId="0" borderId="10" xfId="16" applyNumberFormat="1" applyFont="1" applyBorder="1" applyAlignment="1">
      <alignment horizontal="right" vertical="center"/>
    </xf>
    <xf numFmtId="0" fontId="17" fillId="0" borderId="12" xfId="16" applyFont="1" applyBorder="1" applyAlignment="1">
      <alignment horizontal="left" vertical="top"/>
    </xf>
    <xf numFmtId="168" fontId="17" fillId="0" borderId="13" xfId="16" applyNumberFormat="1" applyFont="1" applyBorder="1" applyAlignment="1">
      <alignment horizontal="right" vertical="center"/>
    </xf>
    <xf numFmtId="0" fontId="17" fillId="0" borderId="12" xfId="16" applyFont="1" applyBorder="1" applyAlignment="1">
      <alignment horizontal="left" vertical="top" wrapText="1"/>
    </xf>
    <xf numFmtId="0" fontId="17" fillId="0" borderId="16" xfId="16" applyFont="1" applyBorder="1" applyAlignment="1">
      <alignment horizontal="left" vertical="top" wrapText="1"/>
    </xf>
    <xf numFmtId="168" fontId="17" fillId="0" borderId="17" xfId="16" applyNumberFormat="1" applyFont="1" applyBorder="1" applyAlignment="1">
      <alignment horizontal="right" vertical="center"/>
    </xf>
    <xf numFmtId="0" fontId="13" fillId="0" borderId="0" xfId="6" applyFont="1" applyBorder="1" applyAlignment="1">
      <alignment vertical="top" wrapText="1"/>
    </xf>
    <xf numFmtId="0" fontId="13" fillId="0" borderId="0" xfId="6" applyFont="1" applyBorder="1" applyAlignment="1">
      <alignment horizontal="left" vertical="top"/>
    </xf>
    <xf numFmtId="0" fontId="17" fillId="0" borderId="12" xfId="17" applyFont="1" applyBorder="1" applyAlignment="1">
      <alignment horizontal="left" vertical="top" wrapText="1"/>
    </xf>
    <xf numFmtId="0" fontId="17" fillId="0" borderId="16" xfId="17" applyFont="1" applyBorder="1" applyAlignment="1">
      <alignment horizontal="left" vertical="top" wrapText="1"/>
    </xf>
    <xf numFmtId="0" fontId="12" fillId="0" borderId="0" xfId="6" applyFont="1" applyBorder="1" applyAlignment="1">
      <alignment horizontal="center" wrapText="1"/>
    </xf>
    <xf numFmtId="0" fontId="12" fillId="0" borderId="11" xfId="13" applyFont="1" applyBorder="1" applyAlignment="1">
      <alignment vertical="top" wrapText="1"/>
    </xf>
    <xf numFmtId="0" fontId="12" fillId="0" borderId="14" xfId="13" applyFont="1" applyBorder="1" applyAlignment="1">
      <alignment vertical="top" wrapText="1"/>
    </xf>
    <xf numFmtId="0" fontId="17" fillId="0" borderId="36" xfId="17" applyFont="1" applyBorder="1" applyAlignment="1">
      <alignment horizontal="center" wrapText="1"/>
    </xf>
    <xf numFmtId="0" fontId="17" fillId="0" borderId="37" xfId="17" applyFont="1" applyBorder="1" applyAlignment="1">
      <alignment horizontal="center"/>
    </xf>
    <xf numFmtId="0" fontId="17" fillId="0" borderId="38" xfId="17" applyFont="1" applyBorder="1" applyAlignment="1">
      <alignment horizontal="center" wrapText="1"/>
    </xf>
    <xf numFmtId="168" fontId="17" fillId="0" borderId="13" xfId="17" applyNumberFormat="1" applyFont="1" applyBorder="1" applyAlignment="1">
      <alignment horizontal="right" vertical="center"/>
    </xf>
    <xf numFmtId="168" fontId="17" fillId="0" borderId="17" xfId="17" applyNumberFormat="1" applyFont="1" applyBorder="1" applyAlignment="1">
      <alignment horizontal="right" vertical="center"/>
    </xf>
    <xf numFmtId="0" fontId="17" fillId="0" borderId="9" xfId="18" applyFont="1" applyBorder="1" applyAlignment="1">
      <alignment horizontal="left" vertical="top" wrapText="1"/>
    </xf>
    <xf numFmtId="168" fontId="17" fillId="0" borderId="10" xfId="18" applyNumberFormat="1" applyFont="1" applyBorder="1" applyAlignment="1">
      <alignment horizontal="right" vertical="center"/>
    </xf>
    <xf numFmtId="0" fontId="17" fillId="0" borderId="12" xfId="18" applyFont="1" applyBorder="1" applyAlignment="1">
      <alignment horizontal="left" vertical="top" wrapText="1"/>
    </xf>
    <xf numFmtId="168" fontId="17" fillId="0" borderId="13" xfId="18" applyNumberFormat="1" applyFont="1" applyBorder="1" applyAlignment="1">
      <alignment horizontal="right" vertical="center"/>
    </xf>
    <xf numFmtId="0" fontId="17" fillId="0" borderId="16" xfId="18" applyFont="1" applyBorder="1" applyAlignment="1">
      <alignment horizontal="left" vertical="top" wrapText="1"/>
    </xf>
    <xf numFmtId="168" fontId="17" fillId="0" borderId="17" xfId="18" applyNumberFormat="1" applyFont="1" applyBorder="1" applyAlignment="1">
      <alignment horizontal="right" vertical="center"/>
    </xf>
    <xf numFmtId="0" fontId="8" fillId="0" borderId="0" xfId="0" applyFont="1"/>
    <xf numFmtId="0" fontId="20" fillId="0" borderId="21" xfId="6" applyFont="1" applyBorder="1" applyAlignment="1">
      <alignment horizontal="center" wrapText="1"/>
    </xf>
    <xf numFmtId="0" fontId="20" fillId="0" borderId="22" xfId="6" applyFont="1" applyBorder="1" applyAlignment="1">
      <alignment horizontal="center" wrapText="1"/>
    </xf>
    <xf numFmtId="0" fontId="20" fillId="0" borderId="23" xfId="6" applyFont="1" applyBorder="1" applyAlignment="1">
      <alignment horizontal="center" wrapText="1"/>
    </xf>
    <xf numFmtId="0" fontId="20" fillId="0" borderId="24" xfId="6" applyFont="1" applyBorder="1" applyAlignment="1">
      <alignment horizontal="center" wrapText="1"/>
    </xf>
    <xf numFmtId="0" fontId="20" fillId="0" borderId="25" xfId="6" applyFont="1" applyBorder="1" applyAlignment="1">
      <alignment horizontal="center" wrapText="1"/>
    </xf>
    <xf numFmtId="0" fontId="20" fillId="0" borderId="26" xfId="6" applyFont="1" applyBorder="1" applyAlignment="1">
      <alignment horizontal="center" wrapText="1"/>
    </xf>
    <xf numFmtId="0" fontId="20" fillId="0" borderId="9" xfId="6" applyFont="1" applyBorder="1" applyAlignment="1">
      <alignment horizontal="left" vertical="top" wrapText="1"/>
    </xf>
    <xf numFmtId="168" fontId="20" fillId="0" borderId="27" xfId="6" applyNumberFormat="1" applyFont="1" applyBorder="1" applyAlignment="1">
      <alignment horizontal="right" vertical="center"/>
    </xf>
    <xf numFmtId="168" fontId="20" fillId="0" borderId="28" xfId="6" applyNumberFormat="1" applyFont="1" applyBorder="1" applyAlignment="1">
      <alignment horizontal="right" vertical="center"/>
    </xf>
    <xf numFmtId="168" fontId="20" fillId="0" borderId="29" xfId="6" applyNumberFormat="1" applyFont="1" applyBorder="1" applyAlignment="1">
      <alignment horizontal="right" vertical="center"/>
    </xf>
    <xf numFmtId="0" fontId="20" fillId="0" borderId="12" xfId="6" applyFont="1" applyBorder="1" applyAlignment="1">
      <alignment horizontal="left" vertical="top" wrapText="1"/>
    </xf>
    <xf numFmtId="168" fontId="20" fillId="0" borderId="30" xfId="6" applyNumberFormat="1" applyFont="1" applyBorder="1" applyAlignment="1">
      <alignment horizontal="right" vertical="center"/>
    </xf>
    <xf numFmtId="168" fontId="20" fillId="5" borderId="31" xfId="6" applyNumberFormat="1" applyFont="1" applyFill="1" applyBorder="1" applyAlignment="1">
      <alignment horizontal="right" vertical="center"/>
    </xf>
    <xf numFmtId="168" fontId="20" fillId="0" borderId="32" xfId="6" applyNumberFormat="1" applyFont="1" applyBorder="1" applyAlignment="1">
      <alignment horizontal="right" vertical="center"/>
    </xf>
    <xf numFmtId="168" fontId="20" fillId="0" borderId="31" xfId="6" applyNumberFormat="1" applyFont="1" applyBorder="1" applyAlignment="1">
      <alignment horizontal="right" vertical="center"/>
    </xf>
    <xf numFmtId="0" fontId="20" fillId="0" borderId="16" xfId="6" applyFont="1" applyBorder="1" applyAlignment="1">
      <alignment horizontal="left" vertical="top" wrapText="1"/>
    </xf>
    <xf numFmtId="168" fontId="20" fillId="0" borderId="33" xfId="6" applyNumberFormat="1" applyFont="1" applyBorder="1" applyAlignment="1">
      <alignment horizontal="right" vertical="center"/>
    </xf>
    <xf numFmtId="168" fontId="20" fillId="0" borderId="34" xfId="6" applyNumberFormat="1" applyFont="1" applyBorder="1" applyAlignment="1">
      <alignment horizontal="right" vertical="center"/>
    </xf>
    <xf numFmtId="168" fontId="20" fillId="0" borderId="35" xfId="6" applyNumberFormat="1" applyFont="1" applyBorder="1" applyAlignment="1">
      <alignment horizontal="right" vertical="center"/>
    </xf>
    <xf numFmtId="0" fontId="17" fillId="0" borderId="11" xfId="16" applyFont="1" applyBorder="1" applyAlignment="1">
      <alignment horizontal="left" vertical="top" wrapText="1"/>
    </xf>
    <xf numFmtId="0" fontId="16" fillId="0" borderId="0" xfId="15"/>
    <xf numFmtId="0" fontId="17" fillId="0" borderId="18" xfId="19" applyFont="1" applyBorder="1" applyAlignment="1">
      <alignment horizontal="center" wrapText="1"/>
    </xf>
    <xf numFmtId="0" fontId="17" fillId="0" borderId="19" xfId="19" applyFont="1" applyBorder="1" applyAlignment="1">
      <alignment horizontal="center" wrapText="1"/>
    </xf>
    <xf numFmtId="0" fontId="17" fillId="0" borderId="20" xfId="19" applyFont="1" applyBorder="1" applyAlignment="1">
      <alignment horizontal="center" wrapText="1"/>
    </xf>
    <xf numFmtId="0" fontId="17" fillId="0" borderId="21" xfId="19" applyFont="1" applyBorder="1" applyAlignment="1">
      <alignment horizontal="center"/>
    </xf>
    <xf numFmtId="0" fontId="17" fillId="0" borderId="22" xfId="19" applyFont="1" applyBorder="1" applyAlignment="1">
      <alignment horizontal="center"/>
    </xf>
    <xf numFmtId="0" fontId="17" fillId="0" borderId="23" xfId="19" applyFont="1" applyBorder="1" applyAlignment="1">
      <alignment horizontal="center"/>
    </xf>
    <xf numFmtId="0" fontId="17" fillId="0" borderId="24" xfId="19" applyFont="1" applyBorder="1" applyAlignment="1">
      <alignment horizontal="center" wrapText="1"/>
    </xf>
    <xf numFmtId="0" fontId="17" fillId="0" borderId="25" xfId="19" applyFont="1" applyBorder="1" applyAlignment="1">
      <alignment horizontal="center" wrapText="1"/>
    </xf>
    <xf numFmtId="0" fontId="17" fillId="0" borderId="26" xfId="19" applyFont="1" applyBorder="1" applyAlignment="1">
      <alignment horizontal="center" wrapText="1"/>
    </xf>
    <xf numFmtId="168" fontId="17" fillId="0" borderId="39" xfId="19" applyNumberFormat="1" applyFont="1" applyBorder="1" applyAlignment="1">
      <alignment horizontal="right" vertical="center"/>
    </xf>
    <xf numFmtId="168" fontId="17" fillId="0" borderId="40" xfId="19" applyNumberFormat="1" applyFont="1" applyBorder="1" applyAlignment="1">
      <alignment horizontal="right" vertical="center"/>
    </xf>
    <xf numFmtId="168" fontId="17" fillId="0" borderId="41" xfId="19" applyNumberFormat="1" applyFont="1" applyBorder="1" applyAlignment="1">
      <alignment horizontal="right" vertical="center"/>
    </xf>
    <xf numFmtId="0" fontId="17" fillId="0" borderId="9" xfId="19" applyFont="1" applyBorder="1" applyAlignment="1">
      <alignment horizontal="left" vertical="top" wrapText="1"/>
    </xf>
    <xf numFmtId="168" fontId="17" fillId="0" borderId="27" xfId="19" applyNumberFormat="1" applyFont="1" applyBorder="1" applyAlignment="1">
      <alignment horizontal="right" vertical="center"/>
    </xf>
    <xf numFmtId="168" fontId="17" fillId="0" borderId="28" xfId="19" applyNumberFormat="1" applyFont="1" applyBorder="1" applyAlignment="1">
      <alignment horizontal="right" vertical="center"/>
    </xf>
    <xf numFmtId="168" fontId="17" fillId="0" borderId="29" xfId="19" applyNumberFormat="1" applyFont="1" applyBorder="1" applyAlignment="1">
      <alignment horizontal="right" vertical="center"/>
    </xf>
    <xf numFmtId="0" fontId="17" fillId="0" borderId="12" xfId="19" applyFont="1" applyBorder="1" applyAlignment="1">
      <alignment horizontal="left" vertical="top" wrapText="1"/>
    </xf>
    <xf numFmtId="168" fontId="17" fillId="0" borderId="30" xfId="19" applyNumberFormat="1" applyFont="1" applyBorder="1" applyAlignment="1">
      <alignment horizontal="right" vertical="center"/>
    </xf>
    <xf numFmtId="168" fontId="17" fillId="0" borderId="31" xfId="19" applyNumberFormat="1" applyFont="1" applyBorder="1" applyAlignment="1">
      <alignment horizontal="right" vertical="center"/>
    </xf>
    <xf numFmtId="168" fontId="17" fillId="0" borderId="32" xfId="19" applyNumberFormat="1" applyFont="1" applyBorder="1" applyAlignment="1">
      <alignment horizontal="right" vertical="center"/>
    </xf>
    <xf numFmtId="0" fontId="17" fillId="0" borderId="14" xfId="19" applyFont="1" applyBorder="1" applyAlignment="1">
      <alignment horizontal="left" vertical="top" wrapText="1"/>
    </xf>
    <xf numFmtId="0" fontId="17" fillId="0" borderId="16" xfId="19" applyFont="1" applyBorder="1" applyAlignment="1">
      <alignment horizontal="left" vertical="top" wrapText="1"/>
    </xf>
    <xf numFmtId="168" fontId="17" fillId="0" borderId="33" xfId="19" applyNumberFormat="1" applyFont="1" applyBorder="1" applyAlignment="1">
      <alignment horizontal="right" vertical="center"/>
    </xf>
    <xf numFmtId="168" fontId="17" fillId="0" borderId="34" xfId="19" applyNumberFormat="1" applyFont="1" applyBorder="1" applyAlignment="1">
      <alignment horizontal="right" vertical="center"/>
    </xf>
    <xf numFmtId="168" fontId="17" fillId="0" borderId="35" xfId="19" applyNumberFormat="1" applyFont="1" applyBorder="1" applyAlignment="1">
      <alignment horizontal="right" vertical="center"/>
    </xf>
    <xf numFmtId="0" fontId="17" fillId="0" borderId="8" xfId="17" applyFont="1" applyBorder="1" applyAlignment="1">
      <alignment wrapText="1"/>
    </xf>
    <xf numFmtId="0" fontId="17" fillId="0" borderId="9" xfId="17" applyFont="1" applyBorder="1" applyAlignment="1">
      <alignment wrapText="1"/>
    </xf>
    <xf numFmtId="0" fontId="17" fillId="0" borderId="11" xfId="17" applyFont="1" applyBorder="1" applyAlignment="1">
      <alignment wrapText="1"/>
    </xf>
    <xf numFmtId="0" fontId="17" fillId="0" borderId="12" xfId="17" applyFont="1" applyBorder="1" applyAlignment="1">
      <alignment wrapText="1"/>
    </xf>
    <xf numFmtId="0" fontId="17" fillId="0" borderId="14" xfId="17" applyFont="1" applyBorder="1" applyAlignment="1">
      <alignment wrapText="1"/>
    </xf>
    <xf numFmtId="0" fontId="17" fillId="0" borderId="16" xfId="17" applyFont="1" applyBorder="1" applyAlignment="1">
      <alignment wrapText="1"/>
    </xf>
    <xf numFmtId="168" fontId="21" fillId="0" borderId="10" xfId="16" applyNumberFormat="1" applyFont="1" applyFill="1" applyBorder="1" applyAlignment="1">
      <alignment horizontal="right" vertical="center"/>
    </xf>
    <xf numFmtId="168" fontId="21" fillId="0" borderId="13" xfId="16" applyNumberFormat="1" applyFont="1" applyFill="1" applyBorder="1" applyAlignment="1">
      <alignment horizontal="right" vertical="center"/>
    </xf>
    <xf numFmtId="168" fontId="21" fillId="0" borderId="17" xfId="16" applyNumberFormat="1" applyFont="1" applyFill="1" applyBorder="1" applyAlignment="1">
      <alignment horizontal="right" vertical="center"/>
    </xf>
    <xf numFmtId="0" fontId="8" fillId="0" borderId="0" xfId="0" applyFont="1"/>
    <xf numFmtId="0" fontId="17" fillId="0" borderId="8" xfId="19" applyFont="1" applyBorder="1" applyAlignment="1"/>
    <xf numFmtId="0" fontId="17" fillId="0" borderId="9" xfId="19" applyFont="1" applyBorder="1" applyAlignment="1"/>
    <xf numFmtId="0" fontId="17" fillId="0" borderId="11" xfId="19" applyFont="1" applyBorder="1" applyAlignment="1"/>
    <xf numFmtId="0" fontId="17" fillId="0" borderId="12" xfId="19" applyFont="1" applyBorder="1" applyAlignment="1"/>
    <xf numFmtId="0" fontId="17" fillId="0" borderId="14" xfId="19" applyFont="1" applyBorder="1" applyAlignment="1"/>
    <xf numFmtId="0" fontId="17" fillId="0" borderId="16" xfId="19" applyFont="1" applyBorder="1" applyAlignment="1"/>
    <xf numFmtId="0" fontId="17" fillId="0" borderId="36" xfId="19" applyFont="1" applyBorder="1" applyAlignment="1">
      <alignment horizontal="center" wrapText="1"/>
    </xf>
    <xf numFmtId="0" fontId="17" fillId="0" borderId="37" xfId="19" applyFont="1" applyBorder="1" applyAlignment="1">
      <alignment horizontal="center"/>
    </xf>
    <xf numFmtId="0" fontId="17" fillId="0" borderId="38" xfId="19" applyFont="1" applyBorder="1" applyAlignment="1">
      <alignment horizontal="center" wrapText="1"/>
    </xf>
    <xf numFmtId="168" fontId="17" fillId="0" borderId="10" xfId="19" applyNumberFormat="1" applyFont="1" applyBorder="1" applyAlignment="1">
      <alignment horizontal="right" vertical="center"/>
    </xf>
    <xf numFmtId="168" fontId="17" fillId="0" borderId="13" xfId="19" applyNumberFormat="1" applyFont="1" applyBorder="1" applyAlignment="1">
      <alignment horizontal="right" vertical="center"/>
    </xf>
    <xf numFmtId="168" fontId="17" fillId="0" borderId="17" xfId="19" applyNumberFormat="1" applyFont="1" applyBorder="1" applyAlignment="1">
      <alignment horizontal="right" vertical="center"/>
    </xf>
    <xf numFmtId="166" fontId="0" fillId="4" borderId="0" xfId="0" applyNumberFormat="1" applyFill="1"/>
    <xf numFmtId="0" fontId="0" fillId="4" borderId="0" xfId="0" applyFill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0" xfId="0" applyFont="1" applyAlignment="1"/>
    <xf numFmtId="0" fontId="17" fillId="7" borderId="36" xfId="16" applyFont="1" applyFill="1" applyBorder="1" applyAlignment="1">
      <alignment horizontal="center" wrapText="1"/>
    </xf>
    <xf numFmtId="0" fontId="17" fillId="7" borderId="37" xfId="16" applyFont="1" applyFill="1" applyBorder="1" applyAlignment="1">
      <alignment horizontal="center" wrapText="1"/>
    </xf>
    <xf numFmtId="0" fontId="17" fillId="7" borderId="38" xfId="16" applyFont="1" applyFill="1" applyBorder="1" applyAlignment="1">
      <alignment horizontal="center" wrapText="1"/>
    </xf>
    <xf numFmtId="165" fontId="8" fillId="0" borderId="0" xfId="0" applyNumberFormat="1" applyFont="1" applyBorder="1" applyAlignment="1"/>
    <xf numFmtId="165" fontId="3" fillId="0" borderId="0" xfId="4" applyNumberFormat="1" applyFont="1" applyBorder="1" applyAlignment="1">
      <alignment vertical="top" wrapText="1"/>
    </xf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0" xfId="0" applyFont="1" applyAlignment="1"/>
    <xf numFmtId="0" fontId="7" fillId="2" borderId="0" xfId="0" applyFont="1" applyFill="1" applyAlignment="1">
      <alignment horizontal="left"/>
    </xf>
    <xf numFmtId="166" fontId="8" fillId="0" borderId="0" xfId="0" applyNumberFormat="1" applyFont="1"/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 indent="2"/>
    </xf>
    <xf numFmtId="0" fontId="8" fillId="0" borderId="1" xfId="0" applyFont="1" applyBorder="1" applyAlignment="1">
      <alignment horizontal="left" indent="2"/>
    </xf>
    <xf numFmtId="166" fontId="8" fillId="0" borderId="1" xfId="0" applyNumberFormat="1" applyFont="1" applyBorder="1"/>
    <xf numFmtId="0" fontId="7" fillId="0" borderId="0" xfId="0" applyFont="1" applyAlignment="1">
      <alignment horizontal="left" indent="1"/>
    </xf>
    <xf numFmtId="0" fontId="7" fillId="0" borderId="0" xfId="0" applyFont="1" applyAlignment="1">
      <alignment horizontal="right"/>
    </xf>
    <xf numFmtId="166" fontId="8" fillId="0" borderId="0" xfId="0" applyNumberFormat="1" applyFont="1" applyAlignment="1">
      <alignment horizontal="right"/>
    </xf>
    <xf numFmtId="0" fontId="3" fillId="0" borderId="4" xfId="4" applyFont="1" applyBorder="1" applyAlignment="1">
      <alignment horizontal="left" wrapText="1" indent="1"/>
    </xf>
    <xf numFmtId="166" fontId="8" fillId="0" borderId="4" xfId="0" applyNumberFormat="1" applyFont="1" applyBorder="1" applyAlignment="1"/>
    <xf numFmtId="166" fontId="8" fillId="0" borderId="0" xfId="0" applyNumberFormat="1" applyFont="1" applyFill="1"/>
    <xf numFmtId="166" fontId="8" fillId="0" borderId="0" xfId="0" applyNumberFormat="1" applyFont="1" applyFill="1" applyAlignment="1"/>
    <xf numFmtId="166" fontId="2" fillId="0" borderId="0" xfId="5" applyNumberFormat="1" applyFont="1" applyFill="1" applyBorder="1" applyAlignment="1">
      <alignment horizontal="right" vertical="center"/>
    </xf>
    <xf numFmtId="0" fontId="3" fillId="0" borderId="0" xfId="4" applyFont="1" applyFill="1" applyBorder="1" applyAlignment="1">
      <alignment horizontal="left" vertical="top" wrapText="1" indent="2"/>
    </xf>
    <xf numFmtId="166" fontId="8" fillId="0" borderId="0" xfId="0" applyNumberFormat="1" applyFont="1" applyFill="1" applyBorder="1" applyAlignment="1"/>
    <xf numFmtId="1" fontId="8" fillId="0" borderId="0" xfId="0" applyNumberFormat="1" applyFont="1" applyFill="1" applyBorder="1" applyAlignment="1"/>
    <xf numFmtId="0" fontId="3" fillId="0" borderId="0" xfId="4" applyFont="1" applyFill="1" applyBorder="1" applyAlignment="1">
      <alignment horizontal="left" vertical="top" indent="2"/>
    </xf>
    <xf numFmtId="165" fontId="8" fillId="0" borderId="0" xfId="0" applyNumberFormat="1" applyFont="1" applyFill="1" applyBorder="1" applyAlignment="1"/>
    <xf numFmtId="0" fontId="7" fillId="0" borderId="0" xfId="0" applyFont="1" applyFill="1" applyAlignment="1">
      <alignment horizontal="left" vertical="top" wrapText="1" indent="1"/>
    </xf>
    <xf numFmtId="0" fontId="2" fillId="0" borderId="0" xfId="1" applyFont="1" applyFill="1" applyBorder="1" applyAlignment="1">
      <alignment horizontal="left" indent="1"/>
    </xf>
    <xf numFmtId="0" fontId="3" fillId="0" borderId="0" xfId="1" applyFont="1" applyFill="1" applyBorder="1" applyAlignment="1">
      <alignment horizontal="left" indent="2"/>
    </xf>
    <xf numFmtId="0" fontId="2" fillId="0" borderId="1" xfId="1" applyFont="1" applyFill="1" applyBorder="1" applyAlignment="1">
      <alignment horizontal="left" wrapText="1" indent="1"/>
    </xf>
    <xf numFmtId="0" fontId="8" fillId="0" borderId="0" xfId="0" applyFont="1"/>
    <xf numFmtId="0" fontId="7" fillId="0" borderId="0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vertical="top" wrapText="1"/>
    </xf>
    <xf numFmtId="0" fontId="7" fillId="0" borderId="4" xfId="0" applyFont="1" applyBorder="1"/>
    <xf numFmtId="0" fontId="8" fillId="0" borderId="3" xfId="0" applyFont="1" applyBorder="1"/>
    <xf numFmtId="0" fontId="8" fillId="0" borderId="0" xfId="0" applyFont="1" applyAlignment="1"/>
    <xf numFmtId="0" fontId="8" fillId="0" borderId="3" xfId="0" applyFont="1" applyBorder="1" applyAlignment="1"/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7" fillId="0" borderId="0" xfId="0" applyFont="1" applyBorder="1" applyAlignment="1"/>
    <xf numFmtId="0" fontId="7" fillId="0" borderId="0" xfId="0" applyFont="1" applyBorder="1" applyAlignment="1">
      <alignment horizontal="left" vertical="top"/>
    </xf>
    <xf numFmtId="0" fontId="7" fillId="0" borderId="1" xfId="0" applyFont="1" applyBorder="1" applyAlignment="1"/>
    <xf numFmtId="0" fontId="7" fillId="0" borderId="0" xfId="0" applyFont="1" applyBorder="1"/>
    <xf numFmtId="0" fontId="7" fillId="0" borderId="0" xfId="0" applyFont="1" applyBorder="1" applyAlignment="1">
      <alignment vertical="top" wrapText="1"/>
    </xf>
    <xf numFmtId="0" fontId="7" fillId="0" borderId="1" xfId="0" applyFont="1" applyBorder="1"/>
    <xf numFmtId="0" fontId="3" fillId="0" borderId="3" xfId="1" applyFont="1" applyFill="1" applyBorder="1" applyAlignment="1">
      <alignment horizontal="left"/>
    </xf>
    <xf numFmtId="0" fontId="8" fillId="0" borderId="3" xfId="0" applyFont="1" applyBorder="1" applyAlignment="1">
      <alignment horizontal="left"/>
    </xf>
    <xf numFmtId="0" fontId="2" fillId="0" borderId="0" xfId="4" applyFont="1" applyFill="1" applyBorder="1" applyAlignment="1">
      <alignment horizontal="left" vertical="top"/>
    </xf>
    <xf numFmtId="0" fontId="2" fillId="0" borderId="1" xfId="4" applyFont="1" applyFill="1" applyBorder="1" applyAlignment="1">
      <alignment horizontal="left" vertical="top"/>
    </xf>
    <xf numFmtId="0" fontId="2" fillId="0" borderId="0" xfId="4" applyFont="1" applyFill="1" applyBorder="1" applyAlignment="1">
      <alignment horizontal="left" vertical="center" wrapText="1"/>
    </xf>
    <xf numFmtId="0" fontId="2" fillId="0" borderId="1" xfId="4" applyFont="1" applyFill="1" applyBorder="1" applyAlignment="1">
      <alignment horizontal="left" vertical="center" wrapText="1"/>
    </xf>
    <xf numFmtId="0" fontId="7" fillId="4" borderId="0" xfId="0" applyFont="1" applyFill="1" applyAlignment="1">
      <alignment horizontal="center" wrapText="1"/>
    </xf>
    <xf numFmtId="0" fontId="8" fillId="0" borderId="0" xfId="0" applyFont="1" applyBorder="1" applyAlignment="1">
      <alignment horizontal="left"/>
    </xf>
    <xf numFmtId="0" fontId="14" fillId="0" borderId="0" xfId="8" applyFont="1" applyBorder="1" applyAlignment="1">
      <alignment horizontal="center" vertical="center" wrapText="1"/>
    </xf>
    <xf numFmtId="0" fontId="12" fillId="0" borderId="5" xfId="8" applyFont="1" applyBorder="1" applyAlignment="1">
      <alignment horizontal="left" wrapText="1"/>
    </xf>
    <xf numFmtId="0" fontId="12" fillId="0" borderId="6" xfId="8" applyFont="1" applyBorder="1" applyAlignment="1">
      <alignment horizontal="left" wrapText="1"/>
    </xf>
    <xf numFmtId="0" fontId="12" fillId="0" borderId="14" xfId="8" applyFont="1" applyBorder="1" applyAlignment="1">
      <alignment horizontal="left" vertical="top" wrapText="1"/>
    </xf>
    <xf numFmtId="0" fontId="12" fillId="0" borderId="16" xfId="8" applyFont="1" applyBorder="1" applyAlignment="1">
      <alignment horizontal="left" vertical="top" wrapText="1"/>
    </xf>
    <xf numFmtId="0" fontId="17" fillId="0" borderId="8" xfId="16" applyFont="1" applyBorder="1" applyAlignment="1">
      <alignment horizontal="left" wrapText="1"/>
    </xf>
    <xf numFmtId="0" fontId="17" fillId="0" borderId="9" xfId="16" applyFont="1" applyBorder="1" applyAlignment="1">
      <alignment horizontal="left" wrapText="1"/>
    </xf>
    <xf numFmtId="0" fontId="17" fillId="0" borderId="11" xfId="16" applyFont="1" applyBorder="1" applyAlignment="1">
      <alignment horizontal="left" wrapText="1"/>
    </xf>
    <xf numFmtId="0" fontId="17" fillId="0" borderId="12" xfId="16" applyFont="1" applyBorder="1" applyAlignment="1">
      <alignment horizontal="left" wrapText="1"/>
    </xf>
    <xf numFmtId="0" fontId="17" fillId="0" borderId="14" xfId="16" applyFont="1" applyBorder="1" applyAlignment="1">
      <alignment horizontal="left" wrapText="1"/>
    </xf>
    <xf numFmtId="0" fontId="17" fillId="0" borderId="16" xfId="16" applyFont="1" applyBorder="1" applyAlignment="1">
      <alignment horizontal="left" wrapText="1"/>
    </xf>
    <xf numFmtId="0" fontId="17" fillId="0" borderId="11" xfId="16" applyFont="1" applyBorder="1" applyAlignment="1">
      <alignment horizontal="left" vertical="top" wrapText="1"/>
    </xf>
    <xf numFmtId="0" fontId="17" fillId="0" borderId="14" xfId="16" applyFont="1" applyBorder="1" applyAlignment="1">
      <alignment horizontal="left" vertical="top" wrapText="1"/>
    </xf>
    <xf numFmtId="0" fontId="2" fillId="0" borderId="4" xfId="4" applyFont="1" applyFill="1" applyBorder="1" applyAlignment="1">
      <alignment horizontal="left" vertical="top"/>
    </xf>
    <xf numFmtId="0" fontId="2" fillId="0" borderId="4" xfId="4" applyFont="1" applyFill="1" applyBorder="1" applyAlignment="1">
      <alignment horizontal="left" vertical="center" wrapText="1"/>
    </xf>
    <xf numFmtId="0" fontId="8" fillId="0" borderId="3" xfId="0" applyFont="1" applyBorder="1" applyAlignment="1">
      <alignment wrapText="1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7" fillId="0" borderId="11" xfId="18" applyFont="1" applyBorder="1" applyAlignment="1">
      <alignment horizontal="left" vertical="top" wrapText="1"/>
    </xf>
    <xf numFmtId="0" fontId="17" fillId="0" borderId="8" xfId="18" applyFont="1" applyBorder="1" applyAlignment="1">
      <alignment horizontal="left" vertical="top" wrapText="1"/>
    </xf>
    <xf numFmtId="0" fontId="17" fillId="0" borderId="11" xfId="19" applyFont="1" applyBorder="1" applyAlignment="1">
      <alignment horizontal="left" vertical="top" wrapText="1"/>
    </xf>
    <xf numFmtId="0" fontId="20" fillId="0" borderId="8" xfId="6" applyFont="1" applyBorder="1" applyAlignment="1">
      <alignment horizontal="left" wrapText="1"/>
    </xf>
    <xf numFmtId="0" fontId="20" fillId="0" borderId="9" xfId="6" applyFont="1" applyBorder="1" applyAlignment="1">
      <alignment horizontal="left" wrapText="1"/>
    </xf>
    <xf numFmtId="0" fontId="20" fillId="0" borderId="11" xfId="6" applyFont="1" applyBorder="1" applyAlignment="1">
      <alignment horizontal="left" wrapText="1"/>
    </xf>
    <xf numFmtId="0" fontId="20" fillId="0" borderId="12" xfId="6" applyFont="1" applyBorder="1" applyAlignment="1">
      <alignment horizontal="left" wrapText="1"/>
    </xf>
    <xf numFmtId="0" fontId="20" fillId="0" borderId="14" xfId="6" applyFont="1" applyBorder="1" applyAlignment="1">
      <alignment horizontal="left" wrapText="1"/>
    </xf>
    <xf numFmtId="0" fontId="20" fillId="0" borderId="16" xfId="6" applyFont="1" applyBorder="1" applyAlignment="1">
      <alignment horizontal="left" wrapText="1"/>
    </xf>
    <xf numFmtId="0" fontId="20" fillId="0" borderId="18" xfId="6" applyFont="1" applyBorder="1" applyAlignment="1">
      <alignment horizontal="center" wrapText="1"/>
    </xf>
    <xf numFmtId="0" fontId="20" fillId="0" borderId="19" xfId="6" applyFont="1" applyBorder="1" applyAlignment="1">
      <alignment horizontal="center" wrapText="1"/>
    </xf>
    <xf numFmtId="0" fontId="20" fillId="0" borderId="20" xfId="6" applyFont="1" applyBorder="1" applyAlignment="1">
      <alignment horizontal="center" wrapText="1"/>
    </xf>
    <xf numFmtId="0" fontId="20" fillId="0" borderId="21" xfId="6" applyFont="1" applyBorder="1" applyAlignment="1">
      <alignment horizontal="center"/>
    </xf>
    <xf numFmtId="0" fontId="20" fillId="0" borderId="22" xfId="6" applyFont="1" applyBorder="1" applyAlignment="1">
      <alignment horizontal="center" wrapText="1"/>
    </xf>
    <xf numFmtId="0" fontId="20" fillId="0" borderId="23" xfId="6" applyFont="1" applyBorder="1" applyAlignment="1">
      <alignment horizontal="center" wrapText="1"/>
    </xf>
    <xf numFmtId="0" fontId="20" fillId="0" borderId="21" xfId="6" applyFont="1" applyBorder="1" applyAlignment="1">
      <alignment horizontal="center" wrapText="1"/>
    </xf>
    <xf numFmtId="0" fontId="17" fillId="0" borderId="11" xfId="17" applyFont="1" applyBorder="1" applyAlignment="1">
      <alignment horizontal="left" vertical="top" wrapText="1"/>
    </xf>
    <xf numFmtId="0" fontId="17" fillId="0" borderId="14" xfId="17" applyFont="1" applyBorder="1" applyAlignment="1">
      <alignment horizontal="left" vertical="top" wrapText="1"/>
    </xf>
    <xf numFmtId="0" fontId="17" fillId="0" borderId="8" xfId="17" applyFont="1" applyBorder="1" applyAlignment="1">
      <alignment horizontal="left" wrapText="1"/>
    </xf>
    <xf numFmtId="0" fontId="17" fillId="0" borderId="9" xfId="17" applyFont="1" applyBorder="1" applyAlignment="1">
      <alignment horizontal="left" wrapText="1"/>
    </xf>
    <xf numFmtId="0" fontId="17" fillId="0" borderId="11" xfId="17" applyFont="1" applyBorder="1" applyAlignment="1">
      <alignment horizontal="left" wrapText="1"/>
    </xf>
    <xf numFmtId="0" fontId="17" fillId="0" borderId="12" xfId="17" applyFont="1" applyBorder="1" applyAlignment="1">
      <alignment horizontal="left" wrapText="1"/>
    </xf>
    <xf numFmtId="0" fontId="17" fillId="0" borderId="14" xfId="17" applyFont="1" applyBorder="1" applyAlignment="1">
      <alignment horizontal="left" wrapText="1"/>
    </xf>
    <xf numFmtId="0" fontId="17" fillId="0" borderId="16" xfId="17" applyFont="1" applyBorder="1" applyAlignment="1">
      <alignment horizontal="left" wrapText="1"/>
    </xf>
    <xf numFmtId="0" fontId="20" fillId="0" borderId="8" xfId="6" applyFont="1" applyBorder="1" applyAlignment="1">
      <alignment horizontal="left" vertical="top" wrapText="1"/>
    </xf>
    <xf numFmtId="0" fontId="20" fillId="0" borderId="11" xfId="6" applyFont="1" applyBorder="1" applyAlignment="1">
      <alignment horizontal="left" vertical="top" wrapText="1"/>
    </xf>
    <xf numFmtId="0" fontId="20" fillId="0" borderId="14" xfId="6" applyFont="1" applyBorder="1" applyAlignment="1">
      <alignment horizontal="left" vertical="top" wrapText="1"/>
    </xf>
    <xf numFmtId="0" fontId="17" fillId="0" borderId="14" xfId="19" applyFont="1" applyBorder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15" fillId="4" borderId="15" xfId="0" applyFont="1" applyFill="1" applyBorder="1" applyAlignment="1">
      <alignment horizontal="center"/>
    </xf>
    <xf numFmtId="0" fontId="17" fillId="0" borderId="8" xfId="19" applyFont="1" applyBorder="1" applyAlignment="1">
      <alignment horizontal="left" vertical="top" wrapText="1"/>
    </xf>
    <xf numFmtId="0" fontId="17" fillId="0" borderId="8" xfId="19" applyFont="1" applyBorder="1" applyAlignment="1">
      <alignment horizontal="left" wrapText="1"/>
    </xf>
    <xf numFmtId="0" fontId="17" fillId="0" borderId="9" xfId="19" applyFont="1" applyBorder="1" applyAlignment="1">
      <alignment horizontal="left" wrapText="1"/>
    </xf>
    <xf numFmtId="0" fontId="17" fillId="0" borderId="11" xfId="19" applyFont="1" applyBorder="1" applyAlignment="1">
      <alignment horizontal="left" wrapText="1"/>
    </xf>
    <xf numFmtId="0" fontId="17" fillId="0" borderId="12" xfId="19" applyFont="1" applyBorder="1" applyAlignment="1">
      <alignment horizontal="left" wrapText="1"/>
    </xf>
    <xf numFmtId="0" fontId="17" fillId="0" borderId="14" xfId="19" applyFont="1" applyBorder="1" applyAlignment="1">
      <alignment horizontal="left" wrapText="1"/>
    </xf>
    <xf numFmtId="0" fontId="17" fillId="0" borderId="16" xfId="19" applyFont="1" applyBorder="1" applyAlignment="1">
      <alignment horizontal="left" wrapText="1"/>
    </xf>
    <xf numFmtId="0" fontId="12" fillId="0" borderId="11" xfId="14" applyFont="1" applyBorder="1" applyAlignment="1">
      <alignment horizontal="left" vertical="top" wrapText="1"/>
    </xf>
    <xf numFmtId="0" fontId="12" fillId="0" borderId="14" xfId="14" applyFont="1" applyBorder="1" applyAlignment="1">
      <alignment horizontal="left" vertical="top" wrapText="1"/>
    </xf>
    <xf numFmtId="0" fontId="12" fillId="0" borderId="8" xfId="14" applyFont="1" applyBorder="1" applyAlignment="1">
      <alignment horizontal="left" wrapText="1"/>
    </xf>
    <xf numFmtId="0" fontId="12" fillId="0" borderId="9" xfId="14" applyFont="1" applyBorder="1" applyAlignment="1">
      <alignment horizontal="left" wrapText="1"/>
    </xf>
    <xf numFmtId="0" fontId="12" fillId="0" borderId="11" xfId="14" applyFont="1" applyBorder="1" applyAlignment="1">
      <alignment horizontal="left" wrapText="1"/>
    </xf>
    <xf numFmtId="0" fontId="12" fillId="0" borderId="12" xfId="14" applyFont="1" applyBorder="1" applyAlignment="1">
      <alignment horizontal="left" wrapText="1"/>
    </xf>
    <xf numFmtId="0" fontId="12" fillId="0" borderId="14" xfId="14" applyFont="1" applyBorder="1" applyAlignment="1">
      <alignment horizontal="left" wrapText="1"/>
    </xf>
    <xf numFmtId="0" fontId="12" fillId="0" borderId="16" xfId="14" applyFont="1" applyBorder="1" applyAlignment="1">
      <alignment horizontal="left" wrapText="1"/>
    </xf>
    <xf numFmtId="0" fontId="12" fillId="0" borderId="8" xfId="14" applyFont="1" applyBorder="1" applyAlignment="1">
      <alignment horizontal="left" vertical="top" wrapText="1"/>
    </xf>
    <xf numFmtId="0" fontId="12" fillId="0" borderId="5" xfId="11" applyFont="1" applyBorder="1" applyAlignment="1">
      <alignment horizontal="left" wrapText="1"/>
    </xf>
    <xf numFmtId="0" fontId="12" fillId="0" borderId="6" xfId="11" applyFont="1" applyBorder="1" applyAlignment="1">
      <alignment horizontal="left" wrapText="1"/>
    </xf>
    <xf numFmtId="0" fontId="12" fillId="0" borderId="8" xfId="11" applyFont="1" applyBorder="1" applyAlignment="1">
      <alignment horizontal="left" vertical="top" wrapText="1"/>
    </xf>
    <xf numFmtId="0" fontId="12" fillId="0" borderId="11" xfId="11" applyFont="1" applyBorder="1" applyAlignment="1">
      <alignment horizontal="left" vertical="top" wrapText="1"/>
    </xf>
    <xf numFmtId="0" fontId="12" fillId="0" borderId="14" xfId="11" applyFont="1" applyBorder="1" applyAlignment="1">
      <alignment horizontal="left" vertical="top" wrapText="1"/>
    </xf>
  </cellXfs>
  <cellStyles count="20">
    <cellStyle name="Normal" xfId="0" builtinId="0"/>
    <cellStyle name="Normal_C.2" xfId="3" xr:uid="{00000000-0005-0000-0000-000001000000}"/>
    <cellStyle name="Normal_C1Total" xfId="1" xr:uid="{00000000-0005-0000-0000-000002000000}"/>
    <cellStyle name="Normal_COVID-19 Teletrabajo" xfId="4" xr:uid="{00000000-0005-0000-0000-000003000000}"/>
    <cellStyle name="Normal_Cuadro 3_2" xfId="15" xr:uid="{00000000-0005-0000-0000-000004000000}"/>
    <cellStyle name="Normal_Cuadro 4" xfId="10" xr:uid="{00000000-0005-0000-0000-000005000000}"/>
    <cellStyle name="Normal_Cuadro 4_1" xfId="8" xr:uid="{00000000-0005-0000-0000-000006000000}"/>
    <cellStyle name="Normal_Cuadro 4_2" xfId="12" xr:uid="{00000000-0005-0000-0000-000007000000}"/>
    <cellStyle name="Normal_Cuadro 4_3" xfId="16" xr:uid="{00000000-0005-0000-0000-000008000000}"/>
    <cellStyle name="Normal_Cuadro 5 Independiente" xfId="7" xr:uid="{00000000-0005-0000-0000-000009000000}"/>
    <cellStyle name="Normal_Cuadro 5 Independiente maqueta" xfId="9" xr:uid="{00000000-0005-0000-0000-00000A000000}"/>
    <cellStyle name="Normal_Cuadro 5 Independiente maqueta_1" xfId="19" xr:uid="{00000000-0005-0000-0000-00000B000000}"/>
    <cellStyle name="Normal_Cuadro 5 Independiente maqueta_2" xfId="17" xr:uid="{00000000-0005-0000-0000-00000C000000}"/>
    <cellStyle name="Normal_Hoja1" xfId="2" xr:uid="{00000000-0005-0000-0000-00000D000000}"/>
    <cellStyle name="Normal_Hoja1 2" xfId="5" xr:uid="{00000000-0005-0000-0000-00000E000000}"/>
    <cellStyle name="Normal_Hoja1_1" xfId="11" xr:uid="{00000000-0005-0000-0000-00000F000000}"/>
    <cellStyle name="Normal_Hoja2" xfId="13" xr:uid="{00000000-0005-0000-0000-000010000000}"/>
    <cellStyle name="Normal_Hoja2_1" xfId="14" xr:uid="{00000000-0005-0000-0000-000011000000}"/>
    <cellStyle name="Normal_Hoja3" xfId="18" xr:uid="{00000000-0005-0000-0000-000012000000}"/>
    <cellStyle name="Normal_independiente" xfId="6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'Cuadro 5 Independiente maqueta'!$A$264:$A$268</c:f>
              <c:strCache>
                <c:ptCount val="5"/>
                <c:pt idx="0">
                  <c:v>Perdidas de cosecha io inició otra actividad</c:v>
                </c:pt>
                <c:pt idx="1">
                  <c:v>Otras razones </c:v>
                </c:pt>
                <c:pt idx="2">
                  <c:v>Restricción vehicular u otro tipo de restricción </c:v>
                </c:pt>
                <c:pt idx="3">
                  <c:v>Reducción de trabajo o trabajadores </c:v>
                </c:pt>
                <c:pt idx="4">
                  <c:v>Disminución de ventas o producción </c:v>
                </c:pt>
              </c:strCache>
            </c:strRef>
          </c:cat>
          <c:val>
            <c:numRef>
              <c:f>'Cuadro 5 Independiente maqueta'!$B$264:$B$268</c:f>
              <c:numCache>
                <c:formatCode>0.0</c:formatCode>
                <c:ptCount val="5"/>
                <c:pt idx="0">
                  <c:v>16.971461061278525</c:v>
                </c:pt>
                <c:pt idx="1">
                  <c:v>25.22113505149682</c:v>
                </c:pt>
                <c:pt idx="2">
                  <c:v>26.951179151214795</c:v>
                </c:pt>
                <c:pt idx="3">
                  <c:v>32.413999892508706</c:v>
                </c:pt>
                <c:pt idx="4">
                  <c:v>50.598981095675747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36-441F-8DE1-528C402423C9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15"/>
        <c:overlap val="-20"/>
        <c:axId val="1280888928"/>
        <c:axId val="1280894912"/>
      </c:barChart>
      <c:catAx>
        <c:axId val="12808889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280894912"/>
        <c:crosses val="autoZero"/>
        <c:auto val="1"/>
        <c:lblAlgn val="ctr"/>
        <c:lblOffset val="100"/>
        <c:noMultiLvlLbl val="0"/>
      </c:catAx>
      <c:valAx>
        <c:axId val="1280894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R"/>
          </a:p>
        </c:txPr>
        <c:crossAx val="12808889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474133</xdr:colOff>
      <xdr:row>2</xdr:row>
      <xdr:rowOff>84667</xdr:rowOff>
    </xdr:from>
    <xdr:to>
      <xdr:col>11</xdr:col>
      <xdr:colOff>567267</xdr:colOff>
      <xdr:row>5</xdr:row>
      <xdr:rowOff>110066</xdr:rowOff>
    </xdr:to>
    <xdr:sp macro="" textlink="">
      <xdr:nvSpPr>
        <xdr:cNvPr id="2" name="Flecha izquierda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3131800" y="457200"/>
          <a:ext cx="889000" cy="601133"/>
        </a:xfrm>
        <a:prstGeom prst="left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744070</xdr:colOff>
      <xdr:row>262</xdr:row>
      <xdr:rowOff>31377</xdr:rowOff>
    </xdr:from>
    <xdr:to>
      <xdr:col>9</xdr:col>
      <xdr:colOff>582705</xdr:colOff>
      <xdr:row>277</xdr:row>
      <xdr:rowOff>85165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zoomScale="90" zoomScaleNormal="90" workbookViewId="0">
      <selection activeCell="F34" sqref="F34"/>
    </sheetView>
  </sheetViews>
  <sheetFormatPr baseColWidth="10" defaultColWidth="11.5703125" defaultRowHeight="12.75" x14ac:dyDescent="0.2"/>
  <cols>
    <col min="1" max="1" width="47.28515625" style="46" customWidth="1"/>
    <col min="2" max="16384" width="11.5703125" style="46"/>
  </cols>
  <sheetData>
    <row r="1" spans="1:2" ht="13.15" customHeight="1" x14ac:dyDescent="0.2">
      <c r="A1" s="303" t="s">
        <v>4</v>
      </c>
      <c r="B1" s="303"/>
    </row>
    <row r="2" spans="1:2" ht="27.6" customHeight="1" x14ac:dyDescent="0.2">
      <c r="A2" s="304" t="s">
        <v>158</v>
      </c>
      <c r="B2" s="304"/>
    </row>
    <row r="3" spans="1:2" ht="13.5" customHeight="1" thickBot="1" x14ac:dyDescent="0.25">
      <c r="A3" s="305" t="s">
        <v>487</v>
      </c>
      <c r="B3" s="305"/>
    </row>
    <row r="4" spans="1:2" ht="15" customHeight="1" thickBot="1" x14ac:dyDescent="0.25">
      <c r="A4" s="301" t="s">
        <v>100</v>
      </c>
      <c r="B4" s="275" t="s">
        <v>122</v>
      </c>
    </row>
    <row r="5" spans="1:2" ht="14.45" customHeight="1" thickBot="1" x14ac:dyDescent="0.25">
      <c r="A5" s="301"/>
      <c r="B5" s="20" t="s">
        <v>477</v>
      </c>
    </row>
    <row r="6" spans="1:2" ht="13.5" thickBot="1" x14ac:dyDescent="0.25">
      <c r="A6" s="302"/>
      <c r="B6" s="20" t="s">
        <v>478</v>
      </c>
    </row>
    <row r="8" spans="1:2" x14ac:dyDescent="0.2">
      <c r="A8" s="39" t="s">
        <v>21</v>
      </c>
      <c r="B8" s="40">
        <v>4093794</v>
      </c>
    </row>
    <row r="9" spans="1:2" x14ac:dyDescent="0.2">
      <c r="A9" s="1"/>
      <c r="B9" s="41"/>
    </row>
    <row r="10" spans="1:2" x14ac:dyDescent="0.2">
      <c r="A10" s="2" t="s">
        <v>22</v>
      </c>
      <c r="B10" s="42">
        <v>2438788</v>
      </c>
    </row>
    <row r="11" spans="1:2" x14ac:dyDescent="0.2">
      <c r="A11" s="3" t="s">
        <v>9</v>
      </c>
      <c r="B11" s="41">
        <v>2153988</v>
      </c>
    </row>
    <row r="12" spans="1:2" x14ac:dyDescent="0.2">
      <c r="A12" s="43" t="s">
        <v>123</v>
      </c>
      <c r="B12" s="41">
        <v>1613707</v>
      </c>
    </row>
    <row r="13" spans="1:2" x14ac:dyDescent="0.2">
      <c r="A13" s="43" t="s">
        <v>102</v>
      </c>
      <c r="B13" s="41">
        <v>540281</v>
      </c>
    </row>
    <row r="14" spans="1:2" x14ac:dyDescent="0.2">
      <c r="A14" s="3" t="s">
        <v>10</v>
      </c>
      <c r="B14" s="41">
        <v>284800</v>
      </c>
    </row>
    <row r="15" spans="1:2" x14ac:dyDescent="0.2">
      <c r="A15" s="4"/>
      <c r="B15" s="41"/>
    </row>
    <row r="16" spans="1:2" x14ac:dyDescent="0.2">
      <c r="A16" s="2" t="s">
        <v>23</v>
      </c>
      <c r="B16" s="44">
        <v>1655006</v>
      </c>
    </row>
    <row r="17" spans="1:2" x14ac:dyDescent="0.2">
      <c r="B17" s="41"/>
    </row>
    <row r="18" spans="1:2" ht="15" x14ac:dyDescent="0.2">
      <c r="A18" s="45" t="s">
        <v>121</v>
      </c>
      <c r="B18" s="40">
        <v>411619</v>
      </c>
    </row>
    <row r="19" spans="1:2" x14ac:dyDescent="0.2">
      <c r="B19" s="41"/>
    </row>
    <row r="20" spans="1:2" x14ac:dyDescent="0.2">
      <c r="A20" s="2" t="s">
        <v>103</v>
      </c>
      <c r="B20" s="42">
        <v>390124</v>
      </c>
    </row>
    <row r="21" spans="1:2" x14ac:dyDescent="0.2">
      <c r="A21" s="3" t="s">
        <v>9</v>
      </c>
      <c r="B21" s="41">
        <v>105483</v>
      </c>
    </row>
    <row r="22" spans="1:2" x14ac:dyDescent="0.2">
      <c r="A22" s="43" t="s">
        <v>101</v>
      </c>
      <c r="B22" s="41">
        <v>81274</v>
      </c>
    </row>
    <row r="23" spans="1:2" x14ac:dyDescent="0.2">
      <c r="A23" s="43" t="s">
        <v>102</v>
      </c>
      <c r="B23" s="41">
        <v>24209</v>
      </c>
    </row>
    <row r="24" spans="1:2" x14ac:dyDescent="0.2">
      <c r="A24" s="3" t="s">
        <v>10</v>
      </c>
      <c r="B24" s="41">
        <v>284641</v>
      </c>
    </row>
    <row r="25" spans="1:2" x14ac:dyDescent="0.2">
      <c r="A25" s="4"/>
      <c r="B25" s="41"/>
    </row>
    <row r="26" spans="1:2" x14ac:dyDescent="0.2">
      <c r="A26" s="2" t="s">
        <v>104</v>
      </c>
      <c r="B26" s="44">
        <v>21495</v>
      </c>
    </row>
    <row r="27" spans="1:2" x14ac:dyDescent="0.2">
      <c r="B27" s="72"/>
    </row>
    <row r="28" spans="1:2" ht="14.45" customHeight="1" x14ac:dyDescent="0.2">
      <c r="A28" s="45" t="s">
        <v>162</v>
      </c>
      <c r="B28" s="40">
        <v>3682175</v>
      </c>
    </row>
    <row r="29" spans="1:2" x14ac:dyDescent="0.2">
      <c r="B29" s="41"/>
    </row>
    <row r="30" spans="1:2" x14ac:dyDescent="0.2">
      <c r="A30" s="2" t="s">
        <v>160</v>
      </c>
      <c r="B30" s="42">
        <v>2048664</v>
      </c>
    </row>
    <row r="31" spans="1:2" x14ac:dyDescent="0.2">
      <c r="A31" s="3" t="s">
        <v>9</v>
      </c>
      <c r="B31" s="41">
        <v>2048505</v>
      </c>
    </row>
    <row r="32" spans="1:2" x14ac:dyDescent="0.2">
      <c r="A32" s="43" t="s">
        <v>101</v>
      </c>
      <c r="B32" s="41">
        <v>1532433</v>
      </c>
    </row>
    <row r="33" spans="1:2" x14ac:dyDescent="0.2">
      <c r="A33" s="43" t="s">
        <v>102</v>
      </c>
      <c r="B33" s="41">
        <v>516072</v>
      </c>
    </row>
    <row r="34" spans="1:2" x14ac:dyDescent="0.2">
      <c r="A34" s="3" t="s">
        <v>10</v>
      </c>
      <c r="B34" s="41">
        <v>159</v>
      </c>
    </row>
    <row r="35" spans="1:2" x14ac:dyDescent="0.2">
      <c r="A35" s="4"/>
      <c r="B35" s="41"/>
    </row>
    <row r="36" spans="1:2" ht="13.5" thickBot="1" x14ac:dyDescent="0.25">
      <c r="A36" s="299" t="s">
        <v>161</v>
      </c>
      <c r="B36" s="49">
        <v>1633511</v>
      </c>
    </row>
    <row r="37" spans="1:2" ht="14.45" customHeight="1" x14ac:dyDescent="0.2">
      <c r="A37" s="306" t="s">
        <v>42</v>
      </c>
      <c r="B37" s="306"/>
    </row>
    <row r="38" spans="1:2" x14ac:dyDescent="0.2">
      <c r="A38" s="300" t="s">
        <v>420</v>
      </c>
      <c r="B38" s="300"/>
    </row>
  </sheetData>
  <mergeCells count="6">
    <mergeCell ref="A38:B38"/>
    <mergeCell ref="A4:A6"/>
    <mergeCell ref="A1:B1"/>
    <mergeCell ref="A2:B2"/>
    <mergeCell ref="A3:B3"/>
    <mergeCell ref="A37:B3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2"/>
  <sheetViews>
    <sheetView zoomScale="90" zoomScaleNormal="90" workbookViewId="0">
      <selection activeCell="D17" sqref="D17"/>
    </sheetView>
  </sheetViews>
  <sheetFormatPr baseColWidth="10" defaultColWidth="11.5703125" defaultRowHeight="12.75" x14ac:dyDescent="0.2"/>
  <cols>
    <col min="1" max="1" width="35.140625" style="99" customWidth="1"/>
    <col min="2" max="2" width="8.85546875" style="99" bestFit="1" customWidth="1"/>
    <col min="3" max="3" width="14.28515625" style="99" customWidth="1"/>
    <col min="4" max="4" width="13.7109375" style="99" customWidth="1"/>
    <col min="5" max="16384" width="11.5703125" style="99"/>
  </cols>
  <sheetData>
    <row r="1" spans="1:4" x14ac:dyDescent="0.2">
      <c r="A1" s="313" t="s">
        <v>71</v>
      </c>
      <c r="B1" s="313"/>
      <c r="C1" s="313"/>
      <c r="D1" s="313"/>
    </row>
    <row r="2" spans="1:4" x14ac:dyDescent="0.2">
      <c r="A2" s="314" t="s">
        <v>488</v>
      </c>
      <c r="B2" s="314"/>
      <c r="C2" s="314"/>
      <c r="D2" s="314"/>
    </row>
    <row r="3" spans="1:4" ht="13.5" customHeight="1" thickBot="1" x14ac:dyDescent="0.25">
      <c r="A3" s="315" t="s">
        <v>487</v>
      </c>
      <c r="B3" s="315"/>
      <c r="C3" s="315"/>
      <c r="D3" s="315"/>
    </row>
    <row r="4" spans="1:4" ht="17.45" customHeight="1" thickBot="1" x14ac:dyDescent="0.25">
      <c r="A4" s="312" t="s">
        <v>8</v>
      </c>
      <c r="B4" s="309" t="s">
        <v>5</v>
      </c>
      <c r="C4" s="311" t="s">
        <v>159</v>
      </c>
      <c r="D4" s="311"/>
    </row>
    <row r="5" spans="1:4" ht="31.9" customHeight="1" thickBot="1" x14ac:dyDescent="0.25">
      <c r="A5" s="302"/>
      <c r="B5" s="310"/>
      <c r="C5" s="18" t="s">
        <v>6</v>
      </c>
      <c r="D5" s="18" t="s">
        <v>7</v>
      </c>
    </row>
    <row r="7" spans="1:4" x14ac:dyDescent="0.2">
      <c r="A7" s="112" t="s">
        <v>21</v>
      </c>
      <c r="B7" s="113">
        <v>4093794</v>
      </c>
      <c r="C7" s="113">
        <v>3682175</v>
      </c>
      <c r="D7" s="113">
        <v>411619</v>
      </c>
    </row>
    <row r="8" spans="1:4" x14ac:dyDescent="0.2">
      <c r="A8" s="12"/>
      <c r="B8" s="114"/>
      <c r="C8" s="114"/>
      <c r="D8" s="114"/>
    </row>
    <row r="9" spans="1:4" ht="13.9" customHeight="1" x14ac:dyDescent="0.2">
      <c r="A9" s="297" t="s">
        <v>22</v>
      </c>
      <c r="B9" s="115">
        <v>2438788</v>
      </c>
      <c r="C9" s="115">
        <v>2048664</v>
      </c>
      <c r="D9" s="115">
        <v>390124</v>
      </c>
    </row>
    <row r="10" spans="1:4" x14ac:dyDescent="0.2">
      <c r="A10" s="298" t="s">
        <v>9</v>
      </c>
      <c r="B10" s="114">
        <v>2153988</v>
      </c>
      <c r="C10" s="114">
        <v>2048505</v>
      </c>
      <c r="D10" s="114">
        <v>105483</v>
      </c>
    </row>
    <row r="11" spans="1:4" ht="13.9" customHeight="1" x14ac:dyDescent="0.2">
      <c r="A11" s="298" t="s">
        <v>10</v>
      </c>
      <c r="B11" s="114">
        <v>284800</v>
      </c>
      <c r="C11" s="114">
        <v>159</v>
      </c>
      <c r="D11" s="114">
        <v>284641</v>
      </c>
    </row>
    <row r="12" spans="1:4" ht="13.9" customHeight="1" x14ac:dyDescent="0.2">
      <c r="A12" s="13"/>
      <c r="B12" s="114"/>
      <c r="C12" s="114"/>
      <c r="D12" s="114"/>
    </row>
    <row r="13" spans="1:4" x14ac:dyDescent="0.2">
      <c r="A13" s="297" t="s">
        <v>23</v>
      </c>
      <c r="B13" s="115">
        <v>1655006</v>
      </c>
      <c r="C13" s="115">
        <v>1633511</v>
      </c>
      <c r="D13" s="115">
        <v>21495</v>
      </c>
    </row>
    <row r="14" spans="1:4" x14ac:dyDescent="0.2">
      <c r="A14" s="116"/>
      <c r="B14" s="114"/>
      <c r="C14" s="114"/>
      <c r="D14" s="114"/>
    </row>
    <row r="15" spans="1:4" ht="15" x14ac:dyDescent="0.2">
      <c r="A15" s="112" t="s">
        <v>35</v>
      </c>
      <c r="B15" s="113">
        <v>2153988</v>
      </c>
      <c r="C15" s="113">
        <v>2048505</v>
      </c>
      <c r="D15" s="113">
        <v>105483</v>
      </c>
    </row>
    <row r="16" spans="1:4" x14ac:dyDescent="0.2">
      <c r="A16" s="12"/>
      <c r="B16" s="114"/>
      <c r="C16" s="114"/>
      <c r="D16" s="114"/>
    </row>
    <row r="17" spans="1:4" x14ac:dyDescent="0.2">
      <c r="A17" s="297" t="s">
        <v>25</v>
      </c>
      <c r="B17" s="115">
        <v>2153988</v>
      </c>
      <c r="C17" s="115">
        <v>2048505</v>
      </c>
      <c r="D17" s="115">
        <v>105483</v>
      </c>
    </row>
    <row r="18" spans="1:4" x14ac:dyDescent="0.2">
      <c r="A18" s="298" t="s">
        <v>11</v>
      </c>
      <c r="B18" s="114">
        <v>228273</v>
      </c>
      <c r="C18" s="114">
        <v>216923</v>
      </c>
      <c r="D18" s="114">
        <v>11350</v>
      </c>
    </row>
    <row r="19" spans="1:4" ht="13.9" customHeight="1" x14ac:dyDescent="0.2">
      <c r="A19" s="298" t="s">
        <v>12</v>
      </c>
      <c r="B19" s="114">
        <v>562456</v>
      </c>
      <c r="C19" s="114">
        <v>537338</v>
      </c>
      <c r="D19" s="114">
        <v>25118</v>
      </c>
    </row>
    <row r="20" spans="1:4" x14ac:dyDescent="0.2">
      <c r="A20" s="298" t="s">
        <v>13</v>
      </c>
      <c r="B20" s="114">
        <v>528135</v>
      </c>
      <c r="C20" s="114">
        <v>492226</v>
      </c>
      <c r="D20" s="114">
        <v>35909</v>
      </c>
    </row>
    <row r="21" spans="1:4" x14ac:dyDescent="0.2">
      <c r="A21" s="298" t="s">
        <v>14</v>
      </c>
      <c r="B21" s="114">
        <v>607537</v>
      </c>
      <c r="C21" s="114">
        <v>583967</v>
      </c>
      <c r="D21" s="114">
        <v>23570</v>
      </c>
    </row>
    <row r="22" spans="1:4" x14ac:dyDescent="0.2">
      <c r="A22" s="298" t="s">
        <v>15</v>
      </c>
      <c r="B22" s="114">
        <v>227587</v>
      </c>
      <c r="C22" s="114">
        <v>218051</v>
      </c>
      <c r="D22" s="114">
        <v>9536</v>
      </c>
    </row>
    <row r="23" spans="1:4" x14ac:dyDescent="0.2">
      <c r="A23" s="13"/>
      <c r="B23" s="114"/>
      <c r="C23" s="114"/>
      <c r="D23" s="114"/>
    </row>
    <row r="24" spans="1:4" ht="15" x14ac:dyDescent="0.2">
      <c r="A24" s="297" t="s">
        <v>26</v>
      </c>
      <c r="B24" s="115">
        <v>2153988</v>
      </c>
      <c r="C24" s="115">
        <v>2048505</v>
      </c>
      <c r="D24" s="115">
        <v>105483</v>
      </c>
    </row>
    <row r="25" spans="1:4" x14ac:dyDescent="0.2">
      <c r="A25" s="298" t="s">
        <v>16</v>
      </c>
      <c r="B25" s="114">
        <v>152855</v>
      </c>
      <c r="C25" s="114">
        <v>144929</v>
      </c>
      <c r="D25" s="114">
        <v>7926</v>
      </c>
    </row>
    <row r="26" spans="1:4" x14ac:dyDescent="0.2">
      <c r="A26" s="298" t="s">
        <v>17</v>
      </c>
      <c r="B26" s="114">
        <v>487766</v>
      </c>
      <c r="C26" s="114">
        <v>457110</v>
      </c>
      <c r="D26" s="114">
        <v>30656</v>
      </c>
    </row>
    <row r="27" spans="1:4" ht="13.9" customHeight="1" x14ac:dyDescent="0.2">
      <c r="A27" s="298" t="s">
        <v>1</v>
      </c>
      <c r="B27" s="114">
        <v>469692</v>
      </c>
      <c r="C27" s="114">
        <v>443845</v>
      </c>
      <c r="D27" s="114">
        <v>25847</v>
      </c>
    </row>
    <row r="28" spans="1:4" x14ac:dyDescent="0.2">
      <c r="A28" s="298" t="s">
        <v>2</v>
      </c>
      <c r="B28" s="114">
        <v>445691</v>
      </c>
      <c r="C28" s="114">
        <v>425659</v>
      </c>
      <c r="D28" s="114">
        <v>20032</v>
      </c>
    </row>
    <row r="29" spans="1:4" x14ac:dyDescent="0.2">
      <c r="A29" s="298" t="s">
        <v>105</v>
      </c>
      <c r="B29" s="114">
        <v>597984</v>
      </c>
      <c r="C29" s="114">
        <v>576962</v>
      </c>
      <c r="D29" s="114">
        <v>21022</v>
      </c>
    </row>
    <row r="30" spans="1:4" ht="13.9" customHeight="1" x14ac:dyDescent="0.2">
      <c r="A30" s="13"/>
      <c r="B30" s="114"/>
      <c r="C30" s="114"/>
      <c r="D30" s="114"/>
    </row>
    <row r="31" spans="1:4" x14ac:dyDescent="0.2">
      <c r="A31" s="297" t="s">
        <v>27</v>
      </c>
      <c r="B31" s="115">
        <v>2153988</v>
      </c>
      <c r="C31" s="115">
        <v>2048505</v>
      </c>
      <c r="D31" s="115">
        <v>105483</v>
      </c>
    </row>
    <row r="32" spans="1:4" x14ac:dyDescent="0.2">
      <c r="A32" s="298" t="s">
        <v>24</v>
      </c>
      <c r="B32" s="114">
        <v>1200155</v>
      </c>
      <c r="C32" s="114">
        <v>1158165</v>
      </c>
      <c r="D32" s="114">
        <v>41990</v>
      </c>
    </row>
    <row r="33" spans="1:4" ht="13.9" customHeight="1" x14ac:dyDescent="0.2">
      <c r="A33" s="298" t="s">
        <v>3</v>
      </c>
      <c r="B33" s="114">
        <v>953833</v>
      </c>
      <c r="C33" s="114">
        <v>890340</v>
      </c>
      <c r="D33" s="114">
        <v>63493</v>
      </c>
    </row>
    <row r="34" spans="1:4" x14ac:dyDescent="0.2">
      <c r="A34" s="116"/>
      <c r="B34" s="114"/>
      <c r="C34" s="114"/>
      <c r="D34" s="114"/>
    </row>
    <row r="35" spans="1:4" ht="15" x14ac:dyDescent="0.2">
      <c r="A35" s="112" t="s">
        <v>37</v>
      </c>
      <c r="B35" s="113">
        <v>284800</v>
      </c>
      <c r="C35" s="113">
        <v>159</v>
      </c>
      <c r="D35" s="113">
        <v>284641</v>
      </c>
    </row>
    <row r="36" spans="1:4" x14ac:dyDescent="0.2">
      <c r="A36" s="12"/>
      <c r="B36" s="114"/>
      <c r="C36" s="114"/>
      <c r="D36" s="114"/>
    </row>
    <row r="37" spans="1:4" x14ac:dyDescent="0.2">
      <c r="A37" s="297" t="s">
        <v>28</v>
      </c>
      <c r="B37" s="115">
        <v>284800</v>
      </c>
      <c r="C37" s="115">
        <v>159</v>
      </c>
      <c r="D37" s="115">
        <v>284641</v>
      </c>
    </row>
    <row r="38" spans="1:4" x14ac:dyDescent="0.2">
      <c r="A38" s="298" t="s">
        <v>18</v>
      </c>
      <c r="B38" s="114">
        <v>235138</v>
      </c>
      <c r="C38" s="114">
        <v>96</v>
      </c>
      <c r="D38" s="114">
        <v>235042</v>
      </c>
    </row>
    <row r="39" spans="1:4" x14ac:dyDescent="0.2">
      <c r="A39" s="298" t="s">
        <v>19</v>
      </c>
      <c r="B39" s="114">
        <v>49662</v>
      </c>
      <c r="C39" s="114">
        <v>63</v>
      </c>
      <c r="D39" s="114">
        <v>49599</v>
      </c>
    </row>
    <row r="40" spans="1:4" ht="13.9" customHeight="1" x14ac:dyDescent="0.2">
      <c r="A40" s="13"/>
      <c r="B40" s="114"/>
      <c r="C40" s="114"/>
      <c r="D40" s="114"/>
    </row>
    <row r="41" spans="1:4" x14ac:dyDescent="0.2">
      <c r="A41" s="297" t="s">
        <v>29</v>
      </c>
      <c r="B41" s="115">
        <v>284800</v>
      </c>
      <c r="C41" s="115">
        <v>159</v>
      </c>
      <c r="D41" s="115">
        <v>284641</v>
      </c>
    </row>
    <row r="42" spans="1:4" x14ac:dyDescent="0.2">
      <c r="A42" s="298" t="s">
        <v>11</v>
      </c>
      <c r="B42" s="114">
        <v>99793</v>
      </c>
      <c r="C42" s="114">
        <v>159</v>
      </c>
      <c r="D42" s="114">
        <v>99634</v>
      </c>
    </row>
    <row r="43" spans="1:4" x14ac:dyDescent="0.2">
      <c r="A43" s="298" t="s">
        <v>12</v>
      </c>
      <c r="B43" s="114">
        <v>77565</v>
      </c>
      <c r="C43" s="114">
        <v>0</v>
      </c>
      <c r="D43" s="114">
        <v>77565</v>
      </c>
    </row>
    <row r="44" spans="1:4" x14ac:dyDescent="0.2">
      <c r="A44" s="298" t="s">
        <v>13</v>
      </c>
      <c r="B44" s="114">
        <v>55867</v>
      </c>
      <c r="C44" s="114">
        <v>0</v>
      </c>
      <c r="D44" s="114">
        <v>55867</v>
      </c>
    </row>
    <row r="45" spans="1:4" x14ac:dyDescent="0.2">
      <c r="A45" s="298" t="s">
        <v>14</v>
      </c>
      <c r="B45" s="114">
        <v>39751</v>
      </c>
      <c r="C45" s="114">
        <v>0</v>
      </c>
      <c r="D45" s="114">
        <v>39751</v>
      </c>
    </row>
    <row r="46" spans="1:4" x14ac:dyDescent="0.2">
      <c r="A46" s="298" t="s">
        <v>15</v>
      </c>
      <c r="B46" s="114">
        <v>11824</v>
      </c>
      <c r="C46" s="114">
        <v>0</v>
      </c>
      <c r="D46" s="114">
        <v>11824</v>
      </c>
    </row>
    <row r="47" spans="1:4" x14ac:dyDescent="0.2">
      <c r="A47" s="13"/>
      <c r="B47" s="114"/>
      <c r="C47" s="114"/>
      <c r="D47" s="114"/>
    </row>
    <row r="48" spans="1:4" ht="15" customHeight="1" x14ac:dyDescent="0.2">
      <c r="A48" s="297" t="s">
        <v>30</v>
      </c>
      <c r="B48" s="115">
        <v>284800</v>
      </c>
      <c r="C48" s="115">
        <v>159</v>
      </c>
      <c r="D48" s="115">
        <v>284641</v>
      </c>
    </row>
    <row r="49" spans="1:4" x14ac:dyDescent="0.2">
      <c r="A49" s="298" t="s">
        <v>16</v>
      </c>
      <c r="B49" s="114">
        <v>21169</v>
      </c>
      <c r="C49" s="114">
        <v>0</v>
      </c>
      <c r="D49" s="114">
        <v>21169</v>
      </c>
    </row>
    <row r="50" spans="1:4" x14ac:dyDescent="0.2">
      <c r="A50" s="298" t="s">
        <v>17</v>
      </c>
      <c r="B50" s="114">
        <v>43084</v>
      </c>
      <c r="C50" s="114">
        <v>0</v>
      </c>
      <c r="D50" s="114">
        <v>43084</v>
      </c>
    </row>
    <row r="51" spans="1:4" x14ac:dyDescent="0.2">
      <c r="A51" s="298" t="s">
        <v>1</v>
      </c>
      <c r="B51" s="114">
        <v>76532</v>
      </c>
      <c r="C51" s="114">
        <v>0</v>
      </c>
      <c r="D51" s="114">
        <v>76532</v>
      </c>
    </row>
    <row r="52" spans="1:4" ht="13.9" customHeight="1" x14ac:dyDescent="0.2">
      <c r="A52" s="298" t="s">
        <v>2</v>
      </c>
      <c r="B52" s="114">
        <v>81571</v>
      </c>
      <c r="C52" s="114">
        <v>0</v>
      </c>
      <c r="D52" s="114">
        <v>81571</v>
      </c>
    </row>
    <row r="53" spans="1:4" x14ac:dyDescent="0.2">
      <c r="A53" s="298" t="s">
        <v>105</v>
      </c>
      <c r="B53" s="114">
        <v>62444</v>
      </c>
      <c r="C53" s="114">
        <v>159</v>
      </c>
      <c r="D53" s="114">
        <v>62285</v>
      </c>
    </row>
    <row r="54" spans="1:4" x14ac:dyDescent="0.2">
      <c r="A54" s="117"/>
      <c r="B54" s="114"/>
      <c r="C54" s="114"/>
      <c r="D54" s="114"/>
    </row>
    <row r="55" spans="1:4" x14ac:dyDescent="0.2">
      <c r="A55" s="112" t="s">
        <v>31</v>
      </c>
      <c r="B55" s="113">
        <v>1655006</v>
      </c>
      <c r="C55" s="113">
        <v>1633511</v>
      </c>
      <c r="D55" s="113">
        <v>21495</v>
      </c>
    </row>
    <row r="56" spans="1:4" x14ac:dyDescent="0.2">
      <c r="A56" s="12"/>
      <c r="B56" s="114"/>
      <c r="C56" s="114"/>
      <c r="D56" s="114"/>
    </row>
    <row r="57" spans="1:4" x14ac:dyDescent="0.2">
      <c r="A57" s="297" t="s">
        <v>32</v>
      </c>
      <c r="B57" s="115">
        <v>1655006</v>
      </c>
      <c r="C57" s="115">
        <v>1633511</v>
      </c>
      <c r="D57" s="115">
        <v>21495</v>
      </c>
    </row>
    <row r="58" spans="1:4" ht="15" x14ac:dyDescent="0.2">
      <c r="A58" s="298" t="s">
        <v>43</v>
      </c>
      <c r="B58" s="114">
        <v>1535510</v>
      </c>
      <c r="C58" s="114">
        <v>1531617</v>
      </c>
      <c r="D58" s="114">
        <v>3893</v>
      </c>
    </row>
    <row r="59" spans="1:4" ht="15" customHeight="1" x14ac:dyDescent="0.2">
      <c r="A59" s="298" t="s">
        <v>44</v>
      </c>
      <c r="B59" s="114">
        <v>98776</v>
      </c>
      <c r="C59" s="114">
        <v>90519</v>
      </c>
      <c r="D59" s="114">
        <v>8257</v>
      </c>
    </row>
    <row r="60" spans="1:4" ht="15" x14ac:dyDescent="0.2">
      <c r="A60" s="298" t="s">
        <v>45</v>
      </c>
      <c r="B60" s="114">
        <v>20720</v>
      </c>
      <c r="C60" s="114">
        <v>11375</v>
      </c>
      <c r="D60" s="114">
        <v>9345</v>
      </c>
    </row>
    <row r="61" spans="1:4" x14ac:dyDescent="0.2">
      <c r="A61" s="13"/>
      <c r="B61" s="114"/>
      <c r="C61" s="114"/>
      <c r="D61" s="114"/>
    </row>
    <row r="62" spans="1:4" x14ac:dyDescent="0.2">
      <c r="A62" s="297" t="s">
        <v>20</v>
      </c>
      <c r="B62" s="115">
        <v>1655006</v>
      </c>
      <c r="C62" s="115">
        <v>1633511</v>
      </c>
      <c r="D62" s="115">
        <v>21495</v>
      </c>
    </row>
    <row r="63" spans="1:4" x14ac:dyDescent="0.2">
      <c r="A63" s="298" t="s">
        <v>11</v>
      </c>
      <c r="B63" s="114">
        <v>459050</v>
      </c>
      <c r="C63" s="114">
        <v>452014</v>
      </c>
      <c r="D63" s="114">
        <v>7036</v>
      </c>
    </row>
    <row r="64" spans="1:4" x14ac:dyDescent="0.2">
      <c r="A64" s="298" t="s">
        <v>12</v>
      </c>
      <c r="B64" s="114">
        <v>108683</v>
      </c>
      <c r="C64" s="114">
        <v>104973</v>
      </c>
      <c r="D64" s="114">
        <v>3710</v>
      </c>
    </row>
    <row r="65" spans="1:4" x14ac:dyDescent="0.2">
      <c r="A65" s="298" t="s">
        <v>13</v>
      </c>
      <c r="B65" s="114">
        <v>132988</v>
      </c>
      <c r="C65" s="114">
        <v>129369</v>
      </c>
      <c r="D65" s="114">
        <v>3619</v>
      </c>
    </row>
    <row r="66" spans="1:4" x14ac:dyDescent="0.2">
      <c r="A66" s="298" t="s">
        <v>14</v>
      </c>
      <c r="B66" s="114">
        <v>235759</v>
      </c>
      <c r="C66" s="114">
        <v>231684</v>
      </c>
      <c r="D66" s="114">
        <v>4075</v>
      </c>
    </row>
    <row r="67" spans="1:4" x14ac:dyDescent="0.2">
      <c r="A67" s="298" t="s">
        <v>15</v>
      </c>
      <c r="B67" s="114">
        <v>718526</v>
      </c>
      <c r="C67" s="114">
        <v>715471</v>
      </c>
      <c r="D67" s="114">
        <v>3055</v>
      </c>
    </row>
    <row r="68" spans="1:4" x14ac:dyDescent="0.2">
      <c r="A68" s="13"/>
      <c r="B68" s="114"/>
      <c r="C68" s="114"/>
      <c r="D68" s="114"/>
    </row>
    <row r="69" spans="1:4" ht="15" x14ac:dyDescent="0.2">
      <c r="A69" s="297" t="s">
        <v>33</v>
      </c>
      <c r="B69" s="115">
        <v>1655006</v>
      </c>
      <c r="C69" s="115">
        <v>1633511</v>
      </c>
      <c r="D69" s="115">
        <v>21495</v>
      </c>
    </row>
    <row r="70" spans="1:4" x14ac:dyDescent="0.2">
      <c r="A70" s="298" t="s">
        <v>16</v>
      </c>
      <c r="B70" s="114">
        <v>283128</v>
      </c>
      <c r="C70" s="114">
        <v>279095</v>
      </c>
      <c r="D70" s="114">
        <v>4033</v>
      </c>
    </row>
    <row r="71" spans="1:4" x14ac:dyDescent="0.2">
      <c r="A71" s="298" t="s">
        <v>17</v>
      </c>
      <c r="B71" s="114">
        <v>402591</v>
      </c>
      <c r="C71" s="114">
        <v>396989</v>
      </c>
      <c r="D71" s="114">
        <v>5602</v>
      </c>
    </row>
    <row r="72" spans="1:4" x14ac:dyDescent="0.2">
      <c r="A72" s="298" t="s">
        <v>1</v>
      </c>
      <c r="B72" s="114">
        <v>480153</v>
      </c>
      <c r="C72" s="114">
        <v>472423</v>
      </c>
      <c r="D72" s="114">
        <v>7730</v>
      </c>
    </row>
    <row r="73" spans="1:4" x14ac:dyDescent="0.2">
      <c r="A73" s="298" t="s">
        <v>2</v>
      </c>
      <c r="B73" s="114">
        <v>224895</v>
      </c>
      <c r="C73" s="114">
        <v>222197</v>
      </c>
      <c r="D73" s="114">
        <v>2698</v>
      </c>
    </row>
    <row r="74" spans="1:4" ht="13.5" thickBot="1" x14ac:dyDescent="0.25">
      <c r="A74" s="298" t="s">
        <v>105</v>
      </c>
      <c r="B74" s="114">
        <v>264239</v>
      </c>
      <c r="C74" s="114">
        <v>262807</v>
      </c>
      <c r="D74" s="114">
        <v>1432</v>
      </c>
    </row>
    <row r="75" spans="1:4" x14ac:dyDescent="0.2">
      <c r="A75" s="308" t="s">
        <v>42</v>
      </c>
      <c r="B75" s="308"/>
      <c r="C75" s="308"/>
      <c r="D75" s="308"/>
    </row>
    <row r="76" spans="1:4" x14ac:dyDescent="0.2">
      <c r="A76" s="307" t="s">
        <v>36</v>
      </c>
      <c r="B76" s="307"/>
      <c r="C76" s="307"/>
      <c r="D76" s="307"/>
    </row>
    <row r="77" spans="1:4" x14ac:dyDescent="0.2">
      <c r="A77" s="307" t="s">
        <v>34</v>
      </c>
      <c r="B77" s="307"/>
      <c r="C77" s="307"/>
      <c r="D77" s="307"/>
    </row>
    <row r="78" spans="1:4" x14ac:dyDescent="0.2">
      <c r="A78" s="307" t="s">
        <v>38</v>
      </c>
      <c r="B78" s="307"/>
      <c r="C78" s="307"/>
      <c r="D78" s="307"/>
    </row>
    <row r="79" spans="1:4" x14ac:dyDescent="0.2">
      <c r="A79" s="307" t="s">
        <v>39</v>
      </c>
      <c r="B79" s="307"/>
      <c r="C79" s="307"/>
      <c r="D79" s="307"/>
    </row>
    <row r="80" spans="1:4" x14ac:dyDescent="0.2">
      <c r="A80" s="307" t="s">
        <v>40</v>
      </c>
      <c r="B80" s="307"/>
      <c r="C80" s="307"/>
      <c r="D80" s="307"/>
    </row>
    <row r="81" spans="1:4" x14ac:dyDescent="0.2">
      <c r="A81" s="307" t="s">
        <v>41</v>
      </c>
      <c r="B81" s="307"/>
      <c r="C81" s="307"/>
      <c r="D81" s="307"/>
    </row>
    <row r="82" spans="1:4" x14ac:dyDescent="0.2">
      <c r="A82" s="307" t="s">
        <v>493</v>
      </c>
      <c r="B82" s="307"/>
      <c r="C82" s="307"/>
      <c r="D82" s="307"/>
    </row>
  </sheetData>
  <mergeCells count="14">
    <mergeCell ref="B4:B5"/>
    <mergeCell ref="C4:D4"/>
    <mergeCell ref="A4:A5"/>
    <mergeCell ref="A1:D1"/>
    <mergeCell ref="A2:D2"/>
    <mergeCell ref="A3:D3"/>
    <mergeCell ref="A81:D81"/>
    <mergeCell ref="A82:D82"/>
    <mergeCell ref="A75:D75"/>
    <mergeCell ref="A76:D76"/>
    <mergeCell ref="A77:D77"/>
    <mergeCell ref="A78:D78"/>
    <mergeCell ref="A79:D79"/>
    <mergeCell ref="A80:D8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79"/>
  <sheetViews>
    <sheetView topLeftCell="A37" zoomScale="90" zoomScaleNormal="90" workbookViewId="0">
      <selection activeCell="F63" sqref="F63"/>
    </sheetView>
  </sheetViews>
  <sheetFormatPr baseColWidth="10" defaultColWidth="11.5703125" defaultRowHeight="12.75" x14ac:dyDescent="0.2"/>
  <cols>
    <col min="1" max="1" width="41.5703125" style="24" customWidth="1"/>
    <col min="2" max="2" width="8.85546875" style="24" bestFit="1" customWidth="1"/>
    <col min="3" max="3" width="12.7109375" style="24" customWidth="1"/>
    <col min="4" max="4" width="15.7109375" style="24" customWidth="1"/>
    <col min="5" max="16384" width="11.5703125" style="24"/>
  </cols>
  <sheetData>
    <row r="1" spans="1:4" x14ac:dyDescent="0.2">
      <c r="A1" s="316" t="s">
        <v>72</v>
      </c>
      <c r="B1" s="316"/>
      <c r="C1" s="316"/>
      <c r="D1" s="316"/>
    </row>
    <row r="2" spans="1:4" x14ac:dyDescent="0.2">
      <c r="A2" s="317" t="s">
        <v>115</v>
      </c>
      <c r="B2" s="317"/>
      <c r="C2" s="317"/>
      <c r="D2" s="317"/>
    </row>
    <row r="3" spans="1:4" ht="13.5" thickBot="1" x14ac:dyDescent="0.25">
      <c r="A3" s="318" t="s">
        <v>487</v>
      </c>
      <c r="B3" s="318"/>
      <c r="C3" s="318"/>
      <c r="D3" s="318"/>
    </row>
    <row r="4" spans="1:4" ht="17.45" customHeight="1" thickBot="1" x14ac:dyDescent="0.25">
      <c r="A4" s="312" t="s">
        <v>8</v>
      </c>
      <c r="B4" s="309" t="s">
        <v>5</v>
      </c>
      <c r="C4" s="311" t="s">
        <v>159</v>
      </c>
      <c r="D4" s="311"/>
    </row>
    <row r="5" spans="1:4" ht="26.25" thickBot="1" x14ac:dyDescent="0.25">
      <c r="A5" s="302"/>
      <c r="B5" s="310"/>
      <c r="C5" s="18" t="s">
        <v>6</v>
      </c>
      <c r="D5" s="18" t="s">
        <v>7</v>
      </c>
    </row>
    <row r="7" spans="1:4" x14ac:dyDescent="0.2">
      <c r="A7" s="14" t="s">
        <v>59</v>
      </c>
      <c r="B7" s="15">
        <v>2153988</v>
      </c>
      <c r="C7" s="15">
        <v>2048505</v>
      </c>
      <c r="D7" s="15">
        <v>105483</v>
      </c>
    </row>
    <row r="8" spans="1:4" ht="13.9" customHeight="1" x14ac:dyDescent="0.2">
      <c r="A8" s="6"/>
      <c r="B8" s="16"/>
      <c r="C8" s="16"/>
      <c r="D8" s="16"/>
    </row>
    <row r="9" spans="1:4" x14ac:dyDescent="0.2">
      <c r="A9" s="7" t="s">
        <v>60</v>
      </c>
      <c r="B9" s="17">
        <v>212337</v>
      </c>
      <c r="C9" s="17">
        <v>200846</v>
      </c>
      <c r="D9" s="17">
        <v>11491</v>
      </c>
    </row>
    <row r="10" spans="1:4" x14ac:dyDescent="0.2">
      <c r="A10" s="8" t="s">
        <v>61</v>
      </c>
      <c r="B10" s="16">
        <v>212337</v>
      </c>
      <c r="C10" s="16">
        <v>200846</v>
      </c>
      <c r="D10" s="16">
        <v>11491</v>
      </c>
    </row>
    <row r="11" spans="1:4" x14ac:dyDescent="0.2">
      <c r="A11" s="8"/>
      <c r="B11" s="16"/>
      <c r="C11" s="16"/>
      <c r="D11" s="16"/>
    </row>
    <row r="12" spans="1:4" ht="13.9" customHeight="1" x14ac:dyDescent="0.2">
      <c r="A12" s="7" t="s">
        <v>62</v>
      </c>
      <c r="B12" s="17">
        <v>408272</v>
      </c>
      <c r="C12" s="17">
        <v>383768</v>
      </c>
      <c r="D12" s="17">
        <v>24504</v>
      </c>
    </row>
    <row r="13" spans="1:4" x14ac:dyDescent="0.2">
      <c r="A13" s="8" t="s">
        <v>46</v>
      </c>
      <c r="B13" s="16">
        <v>255924</v>
      </c>
      <c r="C13" s="16">
        <v>238991</v>
      </c>
      <c r="D13" s="16">
        <v>16933</v>
      </c>
    </row>
    <row r="14" spans="1:4" x14ac:dyDescent="0.2">
      <c r="A14" s="8" t="s">
        <v>47</v>
      </c>
      <c r="B14" s="16">
        <v>125566</v>
      </c>
      <c r="C14" s="16">
        <v>118779</v>
      </c>
      <c r="D14" s="16">
        <v>6787</v>
      </c>
    </row>
    <row r="15" spans="1:4" ht="15" x14ac:dyDescent="0.2">
      <c r="A15" s="8" t="s">
        <v>75</v>
      </c>
      <c r="B15" s="16">
        <v>26782</v>
      </c>
      <c r="C15" s="16">
        <v>25998</v>
      </c>
      <c r="D15" s="16">
        <v>784</v>
      </c>
    </row>
    <row r="16" spans="1:4" x14ac:dyDescent="0.2">
      <c r="A16" s="8"/>
      <c r="B16" s="16"/>
      <c r="C16" s="16"/>
      <c r="D16" s="16"/>
    </row>
    <row r="17" spans="1:4" x14ac:dyDescent="0.2">
      <c r="A17" s="7" t="s">
        <v>63</v>
      </c>
      <c r="B17" s="17">
        <v>1527729</v>
      </c>
      <c r="C17" s="17">
        <v>1458387</v>
      </c>
      <c r="D17" s="17">
        <v>69342</v>
      </c>
    </row>
    <row r="18" spans="1:4" x14ac:dyDescent="0.2">
      <c r="A18" s="8" t="s">
        <v>48</v>
      </c>
      <c r="B18" s="16">
        <v>384734</v>
      </c>
      <c r="C18" s="16">
        <v>366639</v>
      </c>
      <c r="D18" s="16">
        <v>18095</v>
      </c>
    </row>
    <row r="19" spans="1:4" x14ac:dyDescent="0.2">
      <c r="A19" s="8" t="s">
        <v>49</v>
      </c>
      <c r="B19" s="16">
        <v>104582</v>
      </c>
      <c r="C19" s="16">
        <v>100042</v>
      </c>
      <c r="D19" s="16">
        <v>4540</v>
      </c>
    </row>
    <row r="20" spans="1:4" x14ac:dyDescent="0.2">
      <c r="A20" s="8" t="s">
        <v>50</v>
      </c>
      <c r="B20" s="16">
        <v>141321</v>
      </c>
      <c r="C20" s="16">
        <v>125873</v>
      </c>
      <c r="D20" s="16">
        <v>15448</v>
      </c>
    </row>
    <row r="21" spans="1:4" ht="28.9" customHeight="1" x14ac:dyDescent="0.2">
      <c r="A21" s="52" t="s">
        <v>106</v>
      </c>
      <c r="B21" s="16">
        <v>213611</v>
      </c>
      <c r="C21" s="16">
        <v>198053</v>
      </c>
      <c r="D21" s="16">
        <v>15558</v>
      </c>
    </row>
    <row r="22" spans="1:4" s="38" customFormat="1" ht="25.5" x14ac:dyDescent="0.2">
      <c r="A22" s="52" t="s">
        <v>51</v>
      </c>
      <c r="B22" s="16">
        <v>202192</v>
      </c>
      <c r="C22" s="16">
        <v>194031</v>
      </c>
      <c r="D22" s="16">
        <v>8161</v>
      </c>
    </row>
    <row r="23" spans="1:4" s="38" customFormat="1" ht="15" x14ac:dyDescent="0.2">
      <c r="A23" s="8" t="s">
        <v>107</v>
      </c>
      <c r="B23" s="16">
        <v>481289</v>
      </c>
      <c r="C23" s="16">
        <v>473749</v>
      </c>
      <c r="D23" s="16">
        <v>7540</v>
      </c>
    </row>
    <row r="24" spans="1:4" x14ac:dyDescent="0.2">
      <c r="A24" s="8"/>
      <c r="C24" s="72"/>
      <c r="D24" s="72"/>
    </row>
    <row r="25" spans="1:4" x14ac:dyDescent="0.2">
      <c r="A25" s="7" t="s">
        <v>64</v>
      </c>
      <c r="B25" s="17">
        <v>5650</v>
      </c>
      <c r="C25" s="17">
        <v>5504</v>
      </c>
      <c r="D25" s="17">
        <v>146</v>
      </c>
    </row>
    <row r="26" spans="1:4" ht="13.9" customHeight="1" x14ac:dyDescent="0.2">
      <c r="A26" s="9"/>
      <c r="B26" s="16"/>
      <c r="C26" s="16"/>
      <c r="D26" s="16"/>
    </row>
    <row r="27" spans="1:4" x14ac:dyDescent="0.2">
      <c r="A27" s="14" t="s">
        <v>65</v>
      </c>
      <c r="B27" s="15">
        <v>2153988</v>
      </c>
      <c r="C27" s="15">
        <v>2048505</v>
      </c>
      <c r="D27" s="15">
        <v>105483</v>
      </c>
    </row>
    <row r="28" spans="1:4" x14ac:dyDescent="0.2">
      <c r="A28" s="9"/>
      <c r="B28" s="16"/>
      <c r="C28" s="16"/>
      <c r="D28" s="16"/>
    </row>
    <row r="29" spans="1:4" s="38" customFormat="1" ht="25.5" x14ac:dyDescent="0.2">
      <c r="A29" s="21" t="s">
        <v>489</v>
      </c>
      <c r="B29" s="5">
        <v>489420</v>
      </c>
      <c r="C29" s="5">
        <v>476391</v>
      </c>
      <c r="D29" s="5">
        <v>13029</v>
      </c>
    </row>
    <row r="30" spans="1:4" ht="38.25" x14ac:dyDescent="0.2">
      <c r="A30" s="21" t="s">
        <v>118</v>
      </c>
      <c r="B30" s="5">
        <v>697952</v>
      </c>
      <c r="C30" s="5">
        <v>658229</v>
      </c>
      <c r="D30" s="5">
        <v>39723</v>
      </c>
    </row>
    <row r="31" spans="1:4" ht="25.5" x14ac:dyDescent="0.2">
      <c r="A31" s="21" t="s">
        <v>52</v>
      </c>
      <c r="B31" s="5">
        <v>275740</v>
      </c>
      <c r="C31" s="5">
        <v>257569</v>
      </c>
      <c r="D31" s="5">
        <v>18171</v>
      </c>
    </row>
    <row r="32" spans="1:4" ht="25.5" x14ac:dyDescent="0.2">
      <c r="A32" s="21" t="s">
        <v>53</v>
      </c>
      <c r="B32" s="5">
        <v>164520</v>
      </c>
      <c r="C32" s="5">
        <v>155199</v>
      </c>
      <c r="D32" s="5">
        <v>9321</v>
      </c>
    </row>
    <row r="33" spans="1:4" x14ac:dyDescent="0.2">
      <c r="A33" s="22" t="s">
        <v>54</v>
      </c>
      <c r="B33" s="5">
        <v>510860</v>
      </c>
      <c r="C33" s="5">
        <v>485621</v>
      </c>
      <c r="D33" s="5">
        <v>25239</v>
      </c>
    </row>
    <row r="34" spans="1:4" x14ac:dyDescent="0.2">
      <c r="A34" s="22" t="s">
        <v>0</v>
      </c>
      <c r="B34" s="5">
        <v>15496</v>
      </c>
      <c r="C34" s="5">
        <v>15496</v>
      </c>
      <c r="D34" s="5">
        <v>0</v>
      </c>
    </row>
    <row r="35" spans="1:4" x14ac:dyDescent="0.2">
      <c r="A35" s="9"/>
      <c r="B35" s="16"/>
      <c r="C35" s="16"/>
      <c r="D35" s="16"/>
    </row>
    <row r="36" spans="1:4" x14ac:dyDescent="0.2">
      <c r="A36" s="14" t="s">
        <v>66</v>
      </c>
      <c r="B36" s="15">
        <v>2153988</v>
      </c>
      <c r="C36" s="15">
        <v>2048505</v>
      </c>
      <c r="D36" s="15">
        <v>105483</v>
      </c>
    </row>
    <row r="37" spans="1:4" ht="13.9" customHeight="1" x14ac:dyDescent="0.2">
      <c r="A37" s="11"/>
      <c r="B37" s="16"/>
      <c r="C37" s="16"/>
      <c r="D37" s="16"/>
    </row>
    <row r="38" spans="1:4" ht="15" x14ac:dyDescent="0.2">
      <c r="A38" s="10" t="s">
        <v>112</v>
      </c>
      <c r="B38" s="16">
        <v>489420</v>
      </c>
      <c r="C38" s="16">
        <v>476391</v>
      </c>
      <c r="D38" s="16">
        <v>13029</v>
      </c>
    </row>
    <row r="39" spans="1:4" ht="15" x14ac:dyDescent="0.2">
      <c r="A39" s="10" t="s">
        <v>113</v>
      </c>
      <c r="B39" s="16">
        <v>1138212</v>
      </c>
      <c r="C39" s="16">
        <v>1070997</v>
      </c>
      <c r="D39" s="16">
        <v>67215</v>
      </c>
    </row>
    <row r="40" spans="1:4" x14ac:dyDescent="0.2">
      <c r="A40" s="10" t="s">
        <v>55</v>
      </c>
      <c r="B40" s="16">
        <v>510860</v>
      </c>
      <c r="C40" s="16">
        <v>485621</v>
      </c>
      <c r="D40" s="16">
        <v>25239</v>
      </c>
    </row>
    <row r="41" spans="1:4" x14ac:dyDescent="0.2">
      <c r="A41" s="9"/>
      <c r="B41" s="16"/>
      <c r="C41" s="16"/>
      <c r="D41" s="16"/>
    </row>
    <row r="42" spans="1:4" ht="13.9" customHeight="1" x14ac:dyDescent="0.2">
      <c r="A42" s="14" t="s">
        <v>67</v>
      </c>
      <c r="B42" s="15">
        <v>2153988</v>
      </c>
      <c r="C42" s="15">
        <v>2048505</v>
      </c>
      <c r="D42" s="15">
        <v>105483</v>
      </c>
    </row>
    <row r="43" spans="1:4" x14ac:dyDescent="0.2">
      <c r="A43" s="11"/>
      <c r="B43" s="16"/>
      <c r="C43" s="16"/>
      <c r="D43" s="16"/>
    </row>
    <row r="44" spans="1:4" x14ac:dyDescent="0.2">
      <c r="A44" s="10" t="s">
        <v>56</v>
      </c>
      <c r="B44" s="16">
        <v>275463</v>
      </c>
      <c r="C44" s="16">
        <v>273740</v>
      </c>
      <c r="D44" s="16">
        <v>1723</v>
      </c>
    </row>
    <row r="45" spans="1:4" ht="13.9" customHeight="1" x14ac:dyDescent="0.2">
      <c r="A45" s="10" t="s">
        <v>57</v>
      </c>
      <c r="B45" s="16">
        <v>1878525</v>
      </c>
      <c r="C45" s="16">
        <v>1774765</v>
      </c>
      <c r="D45" s="16">
        <v>103760</v>
      </c>
    </row>
    <row r="46" spans="1:4" x14ac:dyDescent="0.2">
      <c r="A46" s="9"/>
      <c r="B46" s="16"/>
      <c r="C46" s="16"/>
      <c r="D46" s="16"/>
    </row>
    <row r="47" spans="1:4" x14ac:dyDescent="0.2">
      <c r="A47" s="14" t="s">
        <v>68</v>
      </c>
      <c r="B47" s="15">
        <v>2153988</v>
      </c>
      <c r="C47" s="15">
        <v>2048505</v>
      </c>
      <c r="D47" s="15">
        <v>105483</v>
      </c>
    </row>
    <row r="48" spans="1:4" x14ac:dyDescent="0.2">
      <c r="A48" s="12"/>
      <c r="B48" s="16"/>
      <c r="C48" s="16"/>
      <c r="D48" s="16"/>
    </row>
    <row r="49" spans="1:7" x14ac:dyDescent="0.2">
      <c r="A49" s="13" t="s">
        <v>69</v>
      </c>
      <c r="B49" s="16">
        <v>1582340</v>
      </c>
      <c r="C49" s="16">
        <v>1532433</v>
      </c>
      <c r="D49" s="16">
        <v>49907</v>
      </c>
    </row>
    <row r="50" spans="1:7" x14ac:dyDescent="0.2">
      <c r="A50" s="13" t="s">
        <v>58</v>
      </c>
      <c r="B50" s="16">
        <v>476944</v>
      </c>
      <c r="C50" s="16">
        <v>454343</v>
      </c>
      <c r="D50" s="16">
        <v>22601</v>
      </c>
    </row>
    <row r="51" spans="1:7" x14ac:dyDescent="0.2">
      <c r="A51" s="13" t="s">
        <v>70</v>
      </c>
      <c r="B51" s="16">
        <v>63337</v>
      </c>
      <c r="C51" s="16">
        <v>61729</v>
      </c>
      <c r="D51" s="16">
        <v>1608</v>
      </c>
    </row>
    <row r="52" spans="1:7" ht="15" x14ac:dyDescent="0.2">
      <c r="A52" s="13" t="s">
        <v>114</v>
      </c>
      <c r="B52" s="16">
        <v>31367</v>
      </c>
      <c r="C52" s="16">
        <v>0</v>
      </c>
      <c r="D52" s="16">
        <v>31367</v>
      </c>
    </row>
    <row r="53" spans="1:7" s="53" customFormat="1" ht="13.9" customHeight="1" x14ac:dyDescent="0.2">
      <c r="A53" s="13"/>
      <c r="B53" s="16"/>
      <c r="C53" s="16"/>
      <c r="D53" s="16"/>
    </row>
    <row r="54" spans="1:7" s="53" customFormat="1" ht="12.75" customHeight="1" x14ac:dyDescent="0.2">
      <c r="A54" s="14" t="s">
        <v>124</v>
      </c>
      <c r="B54" s="15">
        <v>2153988</v>
      </c>
      <c r="C54" s="15">
        <v>2048505</v>
      </c>
      <c r="D54" s="15">
        <v>105483</v>
      </c>
    </row>
    <row r="55" spans="1:7" s="53" customFormat="1" ht="13.9" customHeight="1" x14ac:dyDescent="0.2">
      <c r="A55" s="13"/>
      <c r="C55" s="72"/>
      <c r="D55" s="72"/>
    </row>
    <row r="56" spans="1:7" s="53" customFormat="1" ht="14.45" customHeight="1" x14ac:dyDescent="0.2">
      <c r="A56" s="13" t="s">
        <v>125</v>
      </c>
      <c r="B56" s="16">
        <v>1200155</v>
      </c>
      <c r="C56" s="16">
        <v>1158165</v>
      </c>
      <c r="D56" s="16">
        <v>41990</v>
      </c>
    </row>
    <row r="57" spans="1:7" s="53" customFormat="1" ht="13.5" thickBot="1" x14ac:dyDescent="0.25">
      <c r="A57" s="13" t="s">
        <v>126</v>
      </c>
      <c r="B57" s="16">
        <v>953833</v>
      </c>
      <c r="C57" s="16">
        <v>890340</v>
      </c>
      <c r="D57" s="16">
        <v>63493</v>
      </c>
    </row>
    <row r="58" spans="1:7" ht="14.45" customHeight="1" x14ac:dyDescent="0.2">
      <c r="A58" s="319" t="s">
        <v>42</v>
      </c>
      <c r="B58" s="319"/>
      <c r="C58" s="319"/>
      <c r="D58" s="319"/>
    </row>
    <row r="59" spans="1:7" x14ac:dyDescent="0.2">
      <c r="A59" s="300" t="s">
        <v>73</v>
      </c>
      <c r="B59" s="300"/>
      <c r="C59" s="300"/>
      <c r="D59" s="300"/>
    </row>
    <row r="60" spans="1:7" x14ac:dyDescent="0.2">
      <c r="A60" s="300" t="s">
        <v>74</v>
      </c>
      <c r="B60" s="300"/>
      <c r="C60" s="300"/>
      <c r="D60" s="300"/>
    </row>
    <row r="61" spans="1:7" ht="13.5" customHeight="1" x14ac:dyDescent="0.2">
      <c r="A61" s="307" t="s">
        <v>108</v>
      </c>
      <c r="B61" s="307"/>
      <c r="C61" s="307"/>
      <c r="D61" s="307"/>
      <c r="G61" s="216"/>
    </row>
    <row r="62" spans="1:7" x14ac:dyDescent="0.2">
      <c r="A62" s="300" t="s">
        <v>109</v>
      </c>
      <c r="B62" s="300"/>
      <c r="C62" s="300"/>
      <c r="D62" s="300"/>
      <c r="G62" s="216"/>
    </row>
    <row r="63" spans="1:7" ht="14.45" customHeight="1" x14ac:dyDescent="0.2">
      <c r="A63" s="300" t="s">
        <v>110</v>
      </c>
      <c r="B63" s="300"/>
      <c r="C63" s="300"/>
      <c r="D63" s="300"/>
      <c r="G63" s="216"/>
    </row>
    <row r="64" spans="1:7" x14ac:dyDescent="0.2">
      <c r="A64" s="300" t="s">
        <v>111</v>
      </c>
      <c r="B64" s="300"/>
      <c r="C64" s="300"/>
      <c r="D64" s="300"/>
      <c r="G64" s="216"/>
    </row>
    <row r="65" spans="1:7" x14ac:dyDescent="0.2">
      <c r="A65" s="300" t="s">
        <v>493</v>
      </c>
      <c r="B65" s="300"/>
      <c r="C65" s="300"/>
      <c r="D65" s="300"/>
      <c r="G65" s="216"/>
    </row>
    <row r="66" spans="1:7" s="38" customFormat="1" ht="14.45" customHeight="1" x14ac:dyDescent="0.2">
      <c r="A66" s="24"/>
      <c r="B66" s="24"/>
      <c r="C66" s="24"/>
      <c r="D66" s="24"/>
      <c r="G66" s="216"/>
    </row>
    <row r="67" spans="1:7" x14ac:dyDescent="0.2">
      <c r="G67" s="216"/>
    </row>
    <row r="68" spans="1:7" x14ac:dyDescent="0.2">
      <c r="G68" s="216"/>
    </row>
    <row r="76" spans="1:7" ht="14.45" customHeight="1" x14ac:dyDescent="0.2"/>
    <row r="79" spans="1:7" ht="14.45" customHeight="1" x14ac:dyDescent="0.2"/>
  </sheetData>
  <mergeCells count="14">
    <mergeCell ref="A64:D64"/>
    <mergeCell ref="A65:D65"/>
    <mergeCell ref="A58:D58"/>
    <mergeCell ref="A59:D59"/>
    <mergeCell ref="A60:D60"/>
    <mergeCell ref="A62:D62"/>
    <mergeCell ref="A63:D63"/>
    <mergeCell ref="A61:D61"/>
    <mergeCell ref="A1:D1"/>
    <mergeCell ref="A2:D2"/>
    <mergeCell ref="A3:D3"/>
    <mergeCell ref="A4:A5"/>
    <mergeCell ref="B4:B5"/>
    <mergeCell ref="C4:D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M41"/>
  <sheetViews>
    <sheetView zoomScale="90" zoomScaleNormal="90" workbookViewId="0">
      <selection activeCell="A7" sqref="A1:B1048576"/>
    </sheetView>
  </sheetViews>
  <sheetFormatPr baseColWidth="10" defaultColWidth="11.5703125" defaultRowHeight="12.75" x14ac:dyDescent="0.2"/>
  <cols>
    <col min="1" max="1" width="55.140625" style="46" customWidth="1"/>
    <col min="2" max="2" width="12.28515625" style="46" customWidth="1"/>
    <col min="3" max="4" width="11.5703125" style="46"/>
    <col min="5" max="5" width="24.5703125" style="46" customWidth="1"/>
    <col min="6" max="6" width="36" style="46" customWidth="1"/>
    <col min="7" max="11" width="11.5703125" style="46"/>
    <col min="12" max="12" width="11.5703125" style="74"/>
    <col min="13" max="13" width="21.28515625" style="46" customWidth="1"/>
    <col min="14" max="16384" width="11.5703125" style="46"/>
  </cols>
  <sheetData>
    <row r="1" spans="1:13" x14ac:dyDescent="0.2">
      <c r="A1" s="303" t="s">
        <v>97</v>
      </c>
      <c r="B1" s="303"/>
    </row>
    <row r="2" spans="1:13" ht="15.6" customHeight="1" thickBot="1" x14ac:dyDescent="0.25">
      <c r="A2" s="321" t="s">
        <v>127</v>
      </c>
      <c r="B2" s="321"/>
      <c r="E2" s="327" t="s">
        <v>182</v>
      </c>
      <c r="F2" s="327"/>
      <c r="G2" s="327"/>
      <c r="H2" s="327"/>
      <c r="I2" s="327"/>
      <c r="J2" s="327"/>
      <c r="K2" s="92"/>
      <c r="L2" s="92"/>
      <c r="M2" s="325" t="s">
        <v>415</v>
      </c>
    </row>
    <row r="3" spans="1:13" ht="15" customHeight="1" thickTop="1" thickBot="1" x14ac:dyDescent="0.25">
      <c r="A3" s="322"/>
      <c r="B3" s="322"/>
      <c r="E3" s="328" t="s">
        <v>165</v>
      </c>
      <c r="F3" s="329"/>
      <c r="G3" s="100" t="s">
        <v>279</v>
      </c>
      <c r="H3" s="101" t="s">
        <v>116</v>
      </c>
      <c r="I3" s="101" t="s">
        <v>280</v>
      </c>
      <c r="J3" s="102" t="s">
        <v>281</v>
      </c>
      <c r="K3" s="92"/>
      <c r="L3" s="92"/>
      <c r="M3" s="325"/>
    </row>
    <row r="4" spans="1:13" ht="14.25" thickTop="1" thickBot="1" x14ac:dyDescent="0.25">
      <c r="A4" s="323" t="s">
        <v>8</v>
      </c>
      <c r="B4" s="48" t="s">
        <v>77</v>
      </c>
      <c r="E4" s="103" t="s">
        <v>282</v>
      </c>
      <c r="F4" s="93" t="s">
        <v>169</v>
      </c>
      <c r="G4" s="119">
        <f>+H11</f>
        <v>202962</v>
      </c>
      <c r="H4" s="129">
        <v>0.51049189278922824</v>
      </c>
      <c r="I4" s="104">
        <v>100</v>
      </c>
      <c r="J4" s="105">
        <v>100</v>
      </c>
      <c r="K4" s="92"/>
      <c r="L4" s="92"/>
      <c r="M4" s="325"/>
    </row>
    <row r="5" spans="1:13" ht="13.5" thickBot="1" x14ac:dyDescent="0.25">
      <c r="A5" s="323"/>
      <c r="B5" s="20"/>
      <c r="E5" s="106" t="s">
        <v>283</v>
      </c>
      <c r="F5" s="107" t="s">
        <v>284</v>
      </c>
      <c r="G5" s="130">
        <v>5058162</v>
      </c>
      <c r="H5" s="131">
        <v>99.489508107210767</v>
      </c>
      <c r="I5" s="108"/>
      <c r="J5" s="109"/>
      <c r="K5" s="92"/>
      <c r="L5" s="92"/>
      <c r="M5" s="325"/>
    </row>
    <row r="6" spans="1:13" ht="13.5" thickBot="1" x14ac:dyDescent="0.25">
      <c r="A6" s="324"/>
      <c r="B6" s="20"/>
      <c r="E6" s="330" t="s">
        <v>168</v>
      </c>
      <c r="F6" s="331"/>
      <c r="G6" s="132">
        <v>5084116</v>
      </c>
      <c r="H6" s="133">
        <v>100</v>
      </c>
      <c r="I6" s="110"/>
      <c r="J6" s="111"/>
      <c r="K6" s="92"/>
      <c r="L6" s="92"/>
      <c r="M6" s="325"/>
    </row>
    <row r="7" spans="1:13" ht="13.5" thickTop="1" x14ac:dyDescent="0.2">
      <c r="A7" s="25"/>
      <c r="B7" s="26"/>
      <c r="E7" s="332" t="s">
        <v>165</v>
      </c>
      <c r="F7" s="333"/>
      <c r="G7" s="166" t="s">
        <v>181</v>
      </c>
      <c r="H7" s="269" t="s">
        <v>181</v>
      </c>
      <c r="I7" s="195"/>
      <c r="J7" s="138"/>
    </row>
    <row r="8" spans="1:13" x14ac:dyDescent="0.2">
      <c r="A8" s="23" t="s">
        <v>119</v>
      </c>
      <c r="B8" s="27">
        <f>+G10</f>
        <v>2102076</v>
      </c>
      <c r="E8" s="334"/>
      <c r="F8" s="335"/>
      <c r="G8" s="167" t="s">
        <v>417</v>
      </c>
      <c r="H8" s="270">
        <v>2021</v>
      </c>
      <c r="I8" s="195"/>
      <c r="J8" s="138"/>
    </row>
    <row r="9" spans="1:13" ht="13.5" thickBot="1" x14ac:dyDescent="0.25">
      <c r="A9" s="25"/>
      <c r="B9" s="26"/>
      <c r="E9" s="336"/>
      <c r="F9" s="337"/>
      <c r="G9" s="168" t="s">
        <v>166</v>
      </c>
      <c r="H9" s="271" t="s">
        <v>166</v>
      </c>
      <c r="I9" s="195"/>
      <c r="J9" s="138"/>
    </row>
    <row r="10" spans="1:13" ht="13.5" thickTop="1" x14ac:dyDescent="0.2">
      <c r="A10" s="28" t="s">
        <v>78</v>
      </c>
      <c r="B10" s="27" t="s">
        <v>117</v>
      </c>
      <c r="E10" s="169" t="s">
        <v>170</v>
      </c>
      <c r="F10" s="170" t="s">
        <v>169</v>
      </c>
      <c r="G10" s="171">
        <v>2102076</v>
      </c>
      <c r="H10" s="248">
        <v>1992354</v>
      </c>
      <c r="I10" s="195"/>
      <c r="J10" s="251"/>
      <c r="K10" s="251"/>
      <c r="L10" s="251"/>
    </row>
    <row r="11" spans="1:13" ht="36" x14ac:dyDescent="0.2">
      <c r="E11" s="215" t="s">
        <v>182</v>
      </c>
      <c r="F11" s="172" t="s">
        <v>169</v>
      </c>
      <c r="G11" s="173">
        <v>193151</v>
      </c>
      <c r="H11" s="249">
        <v>202962</v>
      </c>
      <c r="I11" s="195"/>
      <c r="J11" s="251"/>
      <c r="K11" s="251"/>
      <c r="L11" s="251"/>
    </row>
    <row r="12" spans="1:13" ht="25.5" customHeight="1" x14ac:dyDescent="0.2">
      <c r="A12" s="21" t="s">
        <v>79</v>
      </c>
      <c r="B12" s="26">
        <f>+G11</f>
        <v>193151</v>
      </c>
      <c r="D12" s="46" t="s">
        <v>80</v>
      </c>
      <c r="E12" s="338" t="s">
        <v>183</v>
      </c>
      <c r="F12" s="174" t="s">
        <v>168</v>
      </c>
      <c r="G12" s="173">
        <v>1464194</v>
      </c>
      <c r="H12" s="249">
        <v>1436531</v>
      </c>
      <c r="I12" s="195"/>
      <c r="J12" s="251"/>
      <c r="K12" s="251"/>
      <c r="L12" s="251"/>
    </row>
    <row r="13" spans="1:13" ht="24" x14ac:dyDescent="0.2">
      <c r="A13" s="95" t="s">
        <v>81</v>
      </c>
      <c r="B13" s="94">
        <f>+G11-G4</f>
        <v>-9811</v>
      </c>
      <c r="E13" s="338"/>
      <c r="F13" s="174" t="s">
        <v>184</v>
      </c>
      <c r="G13" s="173">
        <v>175442</v>
      </c>
      <c r="H13" s="249">
        <v>178933</v>
      </c>
      <c r="I13" s="195"/>
      <c r="J13" s="251"/>
      <c r="K13" s="251"/>
      <c r="L13" s="251"/>
    </row>
    <row r="14" spans="1:13" ht="24" x14ac:dyDescent="0.2">
      <c r="E14" s="338"/>
      <c r="F14" s="174" t="s">
        <v>185</v>
      </c>
      <c r="G14" s="173">
        <v>2323</v>
      </c>
      <c r="H14" s="249">
        <v>7237</v>
      </c>
      <c r="I14" s="195"/>
      <c r="J14" s="251" t="s">
        <v>421</v>
      </c>
      <c r="K14" s="251"/>
      <c r="L14" s="251"/>
    </row>
    <row r="15" spans="1:13" ht="22.9" customHeight="1" x14ac:dyDescent="0.2">
      <c r="A15" s="23" t="s">
        <v>82</v>
      </c>
      <c r="B15" s="27">
        <f>+G12</f>
        <v>1464194</v>
      </c>
      <c r="E15" s="338"/>
      <c r="F15" s="174" t="s">
        <v>186</v>
      </c>
      <c r="G15" s="173">
        <v>12065</v>
      </c>
      <c r="H15" s="249">
        <v>11020</v>
      </c>
      <c r="I15" s="195"/>
      <c r="J15" s="251"/>
      <c r="K15" s="251" t="s">
        <v>423</v>
      </c>
      <c r="L15" s="251"/>
    </row>
    <row r="16" spans="1:13" s="19" customFormat="1" x14ac:dyDescent="0.2">
      <c r="A16" s="29"/>
      <c r="B16" s="30"/>
      <c r="E16" s="338"/>
      <c r="F16" s="174" t="s">
        <v>76</v>
      </c>
      <c r="G16" s="173">
        <v>1274364</v>
      </c>
      <c r="H16" s="249">
        <v>1239341</v>
      </c>
      <c r="J16" s="251"/>
      <c r="K16" s="251"/>
      <c r="L16" s="251"/>
    </row>
    <row r="17" spans="1:13" ht="25.5" x14ac:dyDescent="0.2">
      <c r="A17" s="37" t="s">
        <v>83</v>
      </c>
      <c r="B17" s="31" t="s">
        <v>116</v>
      </c>
      <c r="E17" s="338"/>
      <c r="F17" s="174" t="s">
        <v>0</v>
      </c>
      <c r="G17" s="173">
        <v>0</v>
      </c>
      <c r="H17" s="249">
        <v>0</v>
      </c>
      <c r="J17" s="251"/>
      <c r="K17" s="251"/>
      <c r="L17" s="251"/>
    </row>
    <row r="18" spans="1:13" ht="12.75" customHeight="1" x14ac:dyDescent="0.2">
      <c r="A18" s="25"/>
      <c r="B18" s="47"/>
      <c r="E18" s="338" t="s">
        <v>187</v>
      </c>
      <c r="F18" s="174" t="s">
        <v>168</v>
      </c>
      <c r="G18" s="173">
        <v>0</v>
      </c>
      <c r="H18" s="249">
        <v>1436531</v>
      </c>
      <c r="J18" s="251"/>
      <c r="K18" s="251"/>
      <c r="L18" s="251"/>
      <c r="M18" s="46" t="s">
        <v>422</v>
      </c>
    </row>
    <row r="19" spans="1:13" x14ac:dyDescent="0.2">
      <c r="A19" s="32" t="s">
        <v>84</v>
      </c>
      <c r="B19" s="33">
        <f>+G13/G12*100</f>
        <v>11.982155370121719</v>
      </c>
      <c r="E19" s="338"/>
      <c r="F19" s="174" t="s">
        <v>188</v>
      </c>
      <c r="G19" s="173">
        <v>0</v>
      </c>
      <c r="H19" s="249">
        <v>9324</v>
      </c>
      <c r="J19" s="251"/>
      <c r="K19" s="251"/>
      <c r="L19" s="251"/>
    </row>
    <row r="20" spans="1:13" ht="25.5" x14ac:dyDescent="0.2">
      <c r="A20" s="32" t="s">
        <v>98</v>
      </c>
      <c r="B20" s="33">
        <f>+G15/G12*100</f>
        <v>0.82400283022604925</v>
      </c>
      <c r="E20" s="338"/>
      <c r="F20" s="174" t="s">
        <v>189</v>
      </c>
      <c r="G20" s="173">
        <v>0</v>
      </c>
      <c r="H20" s="249">
        <v>59970</v>
      </c>
      <c r="J20" s="251"/>
      <c r="K20" s="251"/>
      <c r="L20" s="251"/>
    </row>
    <row r="21" spans="1:13" ht="13.9" customHeight="1" x14ac:dyDescent="0.2">
      <c r="A21" s="32" t="s">
        <v>76</v>
      </c>
      <c r="B21" s="34">
        <f>+G16/G12*100</f>
        <v>87.0351879600654</v>
      </c>
      <c r="E21" s="338"/>
      <c r="F21" s="174" t="s">
        <v>190</v>
      </c>
      <c r="G21" s="173">
        <v>0</v>
      </c>
      <c r="H21" s="249">
        <v>1363394</v>
      </c>
      <c r="J21" s="251"/>
      <c r="K21" s="251"/>
      <c r="L21" s="251"/>
    </row>
    <row r="22" spans="1:13" ht="24" x14ac:dyDescent="0.2">
      <c r="A22" s="32"/>
      <c r="B22" s="33"/>
      <c r="E22" s="338"/>
      <c r="F22" s="174" t="s">
        <v>191</v>
      </c>
      <c r="G22" s="173">
        <v>0</v>
      </c>
      <c r="H22" s="249">
        <v>3843</v>
      </c>
      <c r="J22" s="251"/>
      <c r="K22" s="251"/>
      <c r="L22" s="251"/>
    </row>
    <row r="23" spans="1:13" x14ac:dyDescent="0.2">
      <c r="A23" s="35" t="s">
        <v>99</v>
      </c>
      <c r="B23" s="31" t="s">
        <v>116</v>
      </c>
      <c r="E23" s="338"/>
      <c r="F23" s="174" t="s">
        <v>192</v>
      </c>
      <c r="G23" s="173">
        <v>0</v>
      </c>
      <c r="H23" s="249">
        <v>0</v>
      </c>
      <c r="J23" s="251"/>
      <c r="K23" s="251"/>
      <c r="L23" s="251"/>
    </row>
    <row r="24" spans="1:13" ht="12.75" customHeight="1" x14ac:dyDescent="0.2">
      <c r="A24" s="32"/>
      <c r="B24" s="33"/>
      <c r="E24" s="338" t="s">
        <v>193</v>
      </c>
      <c r="F24" s="174" t="s">
        <v>168</v>
      </c>
      <c r="G24" s="173">
        <v>0</v>
      </c>
      <c r="H24" s="249">
        <v>3843</v>
      </c>
      <c r="J24" s="251"/>
      <c r="K24" s="251"/>
      <c r="L24" s="251"/>
    </row>
    <row r="25" spans="1:13" x14ac:dyDescent="0.2">
      <c r="A25" s="32" t="s">
        <v>120</v>
      </c>
      <c r="B25" s="33" t="e">
        <f>+(G19+G20)/G18*100</f>
        <v>#DIV/0!</v>
      </c>
      <c r="E25" s="338"/>
      <c r="F25" s="174" t="s">
        <v>85</v>
      </c>
      <c r="G25" s="173">
        <v>0</v>
      </c>
      <c r="H25" s="249">
        <v>271</v>
      </c>
      <c r="J25" s="251"/>
      <c r="K25" s="251"/>
      <c r="L25" s="251"/>
    </row>
    <row r="26" spans="1:13" x14ac:dyDescent="0.2">
      <c r="A26" s="32" t="s">
        <v>88</v>
      </c>
      <c r="B26" s="33" t="e">
        <f>+G21/G18*100</f>
        <v>#DIV/0!</v>
      </c>
      <c r="E26" s="338"/>
      <c r="F26" s="174" t="s">
        <v>86</v>
      </c>
      <c r="G26" s="173">
        <v>0</v>
      </c>
      <c r="H26" s="249">
        <v>3289</v>
      </c>
      <c r="J26" s="251"/>
      <c r="K26" s="251"/>
      <c r="L26" s="251"/>
    </row>
    <row r="27" spans="1:13" ht="13.9" customHeight="1" x14ac:dyDescent="0.2">
      <c r="A27" s="32" t="s">
        <v>89</v>
      </c>
      <c r="B27" s="33" t="e">
        <f>+G22/G18*100</f>
        <v>#DIV/0!</v>
      </c>
      <c r="E27" s="338"/>
      <c r="F27" s="174" t="s">
        <v>87</v>
      </c>
      <c r="G27" s="173">
        <v>0</v>
      </c>
      <c r="H27" s="249">
        <v>283</v>
      </c>
      <c r="J27" s="251"/>
      <c r="K27" s="251"/>
      <c r="L27" s="251"/>
    </row>
    <row r="28" spans="1:13" x14ac:dyDescent="0.2">
      <c r="A28" s="32"/>
      <c r="B28" s="33"/>
      <c r="E28" s="338"/>
      <c r="F28" s="174" t="s">
        <v>192</v>
      </c>
      <c r="G28" s="173">
        <v>0</v>
      </c>
      <c r="H28" s="249">
        <v>0</v>
      </c>
      <c r="J28" s="251"/>
      <c r="K28" s="251"/>
      <c r="L28" s="251"/>
    </row>
    <row r="29" spans="1:13" ht="12.75" customHeight="1" x14ac:dyDescent="0.2">
      <c r="A29" s="28" t="s">
        <v>90</v>
      </c>
      <c r="B29" s="31" t="s">
        <v>116</v>
      </c>
      <c r="E29" s="338" t="s">
        <v>194</v>
      </c>
      <c r="F29" s="174" t="s">
        <v>168</v>
      </c>
      <c r="G29" s="173">
        <v>0</v>
      </c>
      <c r="H29" s="249">
        <v>1436531</v>
      </c>
      <c r="J29" s="251"/>
      <c r="K29" s="251"/>
      <c r="L29" s="251"/>
    </row>
    <row r="30" spans="1:13" x14ac:dyDescent="0.2">
      <c r="A30" s="32"/>
      <c r="B30" s="33"/>
      <c r="E30" s="338"/>
      <c r="F30" s="174" t="s">
        <v>195</v>
      </c>
      <c r="G30" s="173">
        <v>0</v>
      </c>
      <c r="H30" s="249">
        <v>7651</v>
      </c>
      <c r="J30" s="251"/>
      <c r="K30" s="251"/>
      <c r="L30" s="251"/>
    </row>
    <row r="31" spans="1:13" x14ac:dyDescent="0.2">
      <c r="A31" s="32" t="s">
        <v>85</v>
      </c>
      <c r="B31" s="33" t="e">
        <f>+G25/G24*100</f>
        <v>#DIV/0!</v>
      </c>
      <c r="E31" s="338"/>
      <c r="F31" s="174" t="s">
        <v>196</v>
      </c>
      <c r="G31" s="173">
        <v>0</v>
      </c>
      <c r="H31" s="249">
        <v>52511</v>
      </c>
      <c r="J31" s="251"/>
      <c r="K31" s="251"/>
      <c r="L31" s="251"/>
    </row>
    <row r="32" spans="1:13" ht="13.9" customHeight="1" x14ac:dyDescent="0.2">
      <c r="A32" s="32" t="s">
        <v>86</v>
      </c>
      <c r="B32" s="33" t="e">
        <f>+G26/G24*100</f>
        <v>#DIV/0!</v>
      </c>
      <c r="E32" s="338"/>
      <c r="F32" s="174" t="s">
        <v>197</v>
      </c>
      <c r="G32" s="173">
        <v>0</v>
      </c>
      <c r="H32" s="249">
        <v>1345096</v>
      </c>
      <c r="J32" s="251"/>
      <c r="K32" s="251"/>
      <c r="L32" s="251"/>
    </row>
    <row r="33" spans="1:12" ht="24" x14ac:dyDescent="0.2">
      <c r="A33" s="32" t="s">
        <v>87</v>
      </c>
      <c r="B33" s="33" t="e">
        <f>+G27/G24*100</f>
        <v>#DIV/0!</v>
      </c>
      <c r="E33" s="338"/>
      <c r="F33" s="174" t="s">
        <v>198</v>
      </c>
      <c r="G33" s="173">
        <v>0</v>
      </c>
      <c r="H33" s="249">
        <v>31273</v>
      </c>
      <c r="J33" s="251"/>
      <c r="K33" s="251"/>
      <c r="L33" s="251"/>
    </row>
    <row r="34" spans="1:12" ht="13.5" thickBot="1" x14ac:dyDescent="0.25">
      <c r="A34" s="32"/>
      <c r="B34" s="33"/>
      <c r="E34" s="339"/>
      <c r="F34" s="175" t="s">
        <v>192</v>
      </c>
      <c r="G34" s="176">
        <v>0</v>
      </c>
      <c r="H34" s="250">
        <v>0</v>
      </c>
      <c r="J34" s="251"/>
      <c r="K34" s="251"/>
      <c r="L34" s="251"/>
    </row>
    <row r="35" spans="1:12" ht="13.5" thickTop="1" x14ac:dyDescent="0.2">
      <c r="A35" s="28" t="s">
        <v>91</v>
      </c>
      <c r="B35" s="31" t="s">
        <v>116</v>
      </c>
      <c r="E35" s="118"/>
      <c r="F35" s="118"/>
      <c r="G35" s="118"/>
      <c r="J35" s="251"/>
      <c r="K35" s="251"/>
      <c r="L35" s="251"/>
    </row>
    <row r="36" spans="1:12" x14ac:dyDescent="0.2">
      <c r="A36" s="32"/>
      <c r="B36" s="33"/>
      <c r="E36" s="118"/>
      <c r="F36" s="118"/>
      <c r="G36" s="118"/>
      <c r="J36" s="251"/>
      <c r="K36" s="251"/>
      <c r="L36" s="251"/>
    </row>
    <row r="37" spans="1:12" x14ac:dyDescent="0.2">
      <c r="A37" s="36" t="s">
        <v>92</v>
      </c>
      <c r="B37" s="33" t="e">
        <f>+(G30+G31)/G29*100</f>
        <v>#DIV/0!</v>
      </c>
      <c r="E37" s="118"/>
      <c r="F37" s="118"/>
      <c r="G37" s="118"/>
      <c r="J37" s="251"/>
      <c r="K37" s="251"/>
      <c r="L37" s="251"/>
    </row>
    <row r="38" spans="1:12" x14ac:dyDescent="0.2">
      <c r="A38" s="32" t="s">
        <v>93</v>
      </c>
      <c r="B38" s="33" t="e">
        <f>+G32/G29*100</f>
        <v>#DIV/0!</v>
      </c>
    </row>
    <row r="39" spans="1:12" ht="13.5" thickBot="1" x14ac:dyDescent="0.25">
      <c r="A39" s="50" t="s">
        <v>94</v>
      </c>
      <c r="B39" s="51" t="e">
        <f>+G33/G29*100</f>
        <v>#DIV/0!</v>
      </c>
    </row>
    <row r="40" spans="1:12" ht="14.45" customHeight="1" x14ac:dyDescent="0.2">
      <c r="A40" s="320" t="s">
        <v>42</v>
      </c>
      <c r="B40" s="320"/>
    </row>
    <row r="41" spans="1:12" x14ac:dyDescent="0.2">
      <c r="A41" s="326" t="s">
        <v>420</v>
      </c>
      <c r="B41" s="326"/>
    </row>
  </sheetData>
  <mergeCells count="15">
    <mergeCell ref="M2:M6"/>
    <mergeCell ref="A41:B41"/>
    <mergeCell ref="E2:J2"/>
    <mergeCell ref="E3:F3"/>
    <mergeCell ref="E6:F6"/>
    <mergeCell ref="E7:F9"/>
    <mergeCell ref="E12:E17"/>
    <mergeCell ref="E18:E23"/>
    <mergeCell ref="E24:E28"/>
    <mergeCell ref="E29:E34"/>
    <mergeCell ref="A1:B1"/>
    <mergeCell ref="A40:B40"/>
    <mergeCell ref="A2:B2"/>
    <mergeCell ref="A3:B3"/>
    <mergeCell ref="A4:A6"/>
  </mergeCells>
  <pageMargins left="0.7" right="0.7" top="0.75" bottom="0.75" header="0.3" footer="0.3"/>
  <pageSetup orientation="portrait" horizontalDpi="300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223"/>
  <sheetViews>
    <sheetView zoomScale="85" zoomScaleNormal="85" workbookViewId="0">
      <selection activeCell="E11" sqref="E11"/>
    </sheetView>
  </sheetViews>
  <sheetFormatPr baseColWidth="10" defaultRowHeight="15" x14ac:dyDescent="0.25"/>
  <cols>
    <col min="1" max="1" width="55.140625" style="266" customWidth="1"/>
    <col min="2" max="2" width="12.28515625" style="266" customWidth="1"/>
  </cols>
  <sheetData>
    <row r="1" spans="1:2" x14ac:dyDescent="0.25">
      <c r="A1" s="303" t="s">
        <v>97</v>
      </c>
      <c r="B1" s="303"/>
    </row>
    <row r="2" spans="1:2" x14ac:dyDescent="0.25">
      <c r="A2" s="321" t="s">
        <v>127</v>
      </c>
      <c r="B2" s="321"/>
    </row>
    <row r="3" spans="1:2" ht="15.75" thickBot="1" x14ac:dyDescent="0.3">
      <c r="A3" s="340" t="s">
        <v>487</v>
      </c>
      <c r="B3" s="340"/>
    </row>
    <row r="4" spans="1:2" ht="15" customHeight="1" thickBot="1" x14ac:dyDescent="0.3">
      <c r="A4" s="323" t="s">
        <v>8</v>
      </c>
      <c r="B4" s="267" t="s">
        <v>77</v>
      </c>
    </row>
    <row r="5" spans="1:2" ht="15.75" thickBot="1" x14ac:dyDescent="0.3">
      <c r="A5" s="323"/>
      <c r="B5" s="20" t="s">
        <v>477</v>
      </c>
    </row>
    <row r="6" spans="1:2" ht="15.75" thickBot="1" x14ac:dyDescent="0.3">
      <c r="A6" s="341"/>
      <c r="B6" s="20" t="s">
        <v>478</v>
      </c>
    </row>
    <row r="7" spans="1:2" x14ac:dyDescent="0.25">
      <c r="A7" s="25"/>
      <c r="B7" s="26"/>
    </row>
    <row r="8" spans="1:2" x14ac:dyDescent="0.25">
      <c r="A8" s="23" t="s">
        <v>119</v>
      </c>
      <c r="B8" s="27">
        <v>2153988</v>
      </c>
    </row>
    <row r="9" spans="1:2" x14ac:dyDescent="0.25">
      <c r="A9" s="25"/>
      <c r="B9" s="26"/>
    </row>
    <row r="10" spans="1:2" x14ac:dyDescent="0.25">
      <c r="A10" s="28" t="s">
        <v>78</v>
      </c>
      <c r="B10" s="27" t="s">
        <v>117</v>
      </c>
    </row>
    <row r="11" spans="1:2" ht="14.45" customHeight="1" x14ac:dyDescent="0.25"/>
    <row r="12" spans="1:2" x14ac:dyDescent="0.25">
      <c r="A12" s="23" t="s">
        <v>82</v>
      </c>
      <c r="B12" s="27">
        <v>1582340</v>
      </c>
    </row>
    <row r="13" spans="1:2" x14ac:dyDescent="0.25">
      <c r="A13" s="29"/>
      <c r="B13" s="30"/>
    </row>
    <row r="14" spans="1:2" ht="25.5" x14ac:dyDescent="0.25">
      <c r="A14" s="296" t="s">
        <v>426</v>
      </c>
      <c r="B14" s="290" t="s">
        <v>116</v>
      </c>
    </row>
    <row r="15" spans="1:2" ht="14.45" customHeight="1" x14ac:dyDescent="0.25">
      <c r="A15" s="25"/>
      <c r="B15" s="268"/>
    </row>
    <row r="16" spans="1:2" ht="25.5" x14ac:dyDescent="0.25">
      <c r="A16" s="32" t="s">
        <v>427</v>
      </c>
      <c r="B16" s="272">
        <v>16901</v>
      </c>
    </row>
    <row r="17" spans="1:2" ht="25.5" x14ac:dyDescent="0.25">
      <c r="A17" s="32" t="s">
        <v>424</v>
      </c>
      <c r="B17" s="272">
        <v>33006</v>
      </c>
    </row>
    <row r="18" spans="1:2" x14ac:dyDescent="0.25">
      <c r="A18" s="32" t="s">
        <v>425</v>
      </c>
      <c r="B18" s="273">
        <v>1532433</v>
      </c>
    </row>
    <row r="19" spans="1:2" x14ac:dyDescent="0.25">
      <c r="A19" s="32"/>
      <c r="B19" s="33"/>
    </row>
    <row r="20" spans="1:2" x14ac:dyDescent="0.25">
      <c r="A20" s="277" t="s">
        <v>439</v>
      </c>
      <c r="B20" s="31" t="s">
        <v>116</v>
      </c>
    </row>
    <row r="21" spans="1:2" x14ac:dyDescent="0.25">
      <c r="A21" s="32"/>
      <c r="B21" s="33"/>
    </row>
    <row r="22" spans="1:2" ht="25.5" x14ac:dyDescent="0.25">
      <c r="A22" s="32" t="s">
        <v>428</v>
      </c>
      <c r="B22" s="272">
        <v>117621</v>
      </c>
    </row>
    <row r="23" spans="1:2" ht="14.45" customHeight="1" x14ac:dyDescent="0.25">
      <c r="A23" s="32" t="s">
        <v>490</v>
      </c>
      <c r="B23" s="272">
        <v>1216</v>
      </c>
    </row>
    <row r="24" spans="1:2" x14ac:dyDescent="0.25">
      <c r="A24" s="32" t="s">
        <v>429</v>
      </c>
      <c r="B24" s="273">
        <v>21080</v>
      </c>
    </row>
    <row r="25" spans="1:2" ht="25.5" x14ac:dyDescent="0.25">
      <c r="A25" s="32" t="s">
        <v>491</v>
      </c>
      <c r="B25" s="272">
        <v>71717</v>
      </c>
    </row>
    <row r="26" spans="1:2" x14ac:dyDescent="0.25">
      <c r="A26" s="32" t="s">
        <v>76</v>
      </c>
      <c r="B26" s="272">
        <v>1370706</v>
      </c>
    </row>
    <row r="27" spans="1:2" x14ac:dyDescent="0.25">
      <c r="A27" s="32"/>
      <c r="B27" s="33"/>
    </row>
    <row r="28" spans="1:2" x14ac:dyDescent="0.25">
      <c r="A28" s="32"/>
      <c r="B28" s="33"/>
    </row>
    <row r="29" spans="1:2" x14ac:dyDescent="0.25">
      <c r="A29" s="66" t="s">
        <v>440</v>
      </c>
      <c r="B29" s="290" t="s">
        <v>430</v>
      </c>
    </row>
    <row r="30" spans="1:2" ht="14.45" customHeight="1" x14ac:dyDescent="0.25">
      <c r="A30" s="291"/>
      <c r="B30" s="292"/>
    </row>
    <row r="31" spans="1:2" x14ac:dyDescent="0.25">
      <c r="A31" s="291" t="s">
        <v>431</v>
      </c>
      <c r="B31" s="293">
        <v>3</v>
      </c>
    </row>
    <row r="32" spans="1:2" x14ac:dyDescent="0.25">
      <c r="A32" s="291" t="s">
        <v>432</v>
      </c>
      <c r="B32" s="293">
        <v>2</v>
      </c>
    </row>
    <row r="33" spans="1:2" x14ac:dyDescent="0.25">
      <c r="A33" s="291"/>
      <c r="B33" s="292"/>
    </row>
    <row r="34" spans="1:2" x14ac:dyDescent="0.25">
      <c r="A34" s="66" t="s">
        <v>441</v>
      </c>
      <c r="B34" s="290" t="s">
        <v>452</v>
      </c>
    </row>
    <row r="35" spans="1:2" x14ac:dyDescent="0.25">
      <c r="A35" s="291"/>
      <c r="B35" s="292"/>
    </row>
    <row r="36" spans="1:2" x14ac:dyDescent="0.25">
      <c r="A36" s="294" t="s">
        <v>433</v>
      </c>
      <c r="B36" s="295">
        <v>9714</v>
      </c>
    </row>
    <row r="37" spans="1:2" x14ac:dyDescent="0.25">
      <c r="A37" s="291" t="s">
        <v>434</v>
      </c>
      <c r="B37" s="295">
        <v>17043</v>
      </c>
    </row>
    <row r="38" spans="1:2" x14ac:dyDescent="0.25">
      <c r="A38" s="291" t="s">
        <v>435</v>
      </c>
      <c r="B38" s="295">
        <v>184877</v>
      </c>
    </row>
    <row r="39" spans="1:2" ht="14.45" customHeight="1" x14ac:dyDescent="0.25">
      <c r="A39" s="291"/>
      <c r="B39" s="295"/>
    </row>
    <row r="40" spans="1:2" ht="26.25" x14ac:dyDescent="0.25">
      <c r="A40" s="66" t="s">
        <v>443</v>
      </c>
      <c r="B40" s="290" t="s">
        <v>116</v>
      </c>
    </row>
    <row r="41" spans="1:2" x14ac:dyDescent="0.25">
      <c r="A41" s="291"/>
      <c r="B41" s="292"/>
    </row>
    <row r="42" spans="1:2" x14ac:dyDescent="0.25">
      <c r="A42" s="294" t="s">
        <v>442</v>
      </c>
      <c r="B42" s="288">
        <v>52.266176512280637</v>
      </c>
    </row>
    <row r="43" spans="1:2" x14ac:dyDescent="0.25">
      <c r="A43" s="294" t="s">
        <v>444</v>
      </c>
      <c r="B43" s="288">
        <v>70.94275966999632</v>
      </c>
    </row>
    <row r="44" spans="1:2" x14ac:dyDescent="0.25">
      <c r="A44" s="294" t="s">
        <v>445</v>
      </c>
      <c r="B44" s="288">
        <v>44.140828033302775</v>
      </c>
    </row>
    <row r="45" spans="1:2" x14ac:dyDescent="0.25">
      <c r="A45" s="294" t="s">
        <v>446</v>
      </c>
      <c r="B45" s="288">
        <v>21.010801667028929</v>
      </c>
    </row>
    <row r="46" spans="1:2" x14ac:dyDescent="0.25">
      <c r="A46" s="19"/>
      <c r="B46" s="19"/>
    </row>
    <row r="47" spans="1:2" x14ac:dyDescent="0.25">
      <c r="A47" s="66" t="s">
        <v>447</v>
      </c>
      <c r="B47" s="290" t="s">
        <v>116</v>
      </c>
    </row>
    <row r="48" spans="1:2" ht="14.45" customHeight="1" x14ac:dyDescent="0.25">
      <c r="A48" s="291"/>
      <c r="B48" s="292"/>
    </row>
    <row r="49" spans="1:2" x14ac:dyDescent="0.25">
      <c r="A49" s="294" t="s">
        <v>448</v>
      </c>
      <c r="B49" s="288">
        <v>25.428333821597665</v>
      </c>
    </row>
    <row r="50" spans="1:2" x14ac:dyDescent="0.25">
      <c r="A50" s="294" t="s">
        <v>449</v>
      </c>
      <c r="B50" s="288">
        <v>18.643507186935938</v>
      </c>
    </row>
    <row r="51" spans="1:2" x14ac:dyDescent="0.25">
      <c r="A51" s="294" t="s">
        <v>450</v>
      </c>
      <c r="B51" s="288">
        <v>12.094937486415226</v>
      </c>
    </row>
    <row r="52" spans="1:2" x14ac:dyDescent="0.25">
      <c r="A52" s="294" t="s">
        <v>451</v>
      </c>
      <c r="B52" s="288">
        <v>8.8549098916053186</v>
      </c>
    </row>
    <row r="53" spans="1:2" x14ac:dyDescent="0.25">
      <c r="A53" s="19"/>
      <c r="B53" s="19"/>
    </row>
    <row r="54" spans="1:2" x14ac:dyDescent="0.25">
      <c r="A54" s="66" t="s">
        <v>456</v>
      </c>
      <c r="B54" s="290" t="s">
        <v>116</v>
      </c>
    </row>
    <row r="55" spans="1:2" x14ac:dyDescent="0.25">
      <c r="A55" s="32"/>
      <c r="B55" s="33"/>
    </row>
    <row r="56" spans="1:2" x14ac:dyDescent="0.25">
      <c r="A56" s="36" t="s">
        <v>453</v>
      </c>
      <c r="B56" s="278">
        <v>33.195516788417741</v>
      </c>
    </row>
    <row r="57" spans="1:2" x14ac:dyDescent="0.25">
      <c r="A57" s="36" t="s">
        <v>492</v>
      </c>
      <c r="B57" s="278">
        <v>21.961972083880664</v>
      </c>
    </row>
    <row r="58" spans="1:2" x14ac:dyDescent="0.25">
      <c r="A58" s="36" t="s">
        <v>454</v>
      </c>
      <c r="B58" s="278">
        <v>11.503822637194402</v>
      </c>
    </row>
    <row r="59" spans="1:2" x14ac:dyDescent="0.25">
      <c r="A59" s="36" t="s">
        <v>455</v>
      </c>
      <c r="B59" s="278">
        <v>2.4372265325987317</v>
      </c>
    </row>
    <row r="61" spans="1:2" ht="15" customHeight="1" x14ac:dyDescent="0.25">
      <c r="A61" s="277" t="s">
        <v>457</v>
      </c>
      <c r="B61" s="31"/>
    </row>
    <row r="63" spans="1:2" x14ac:dyDescent="0.25">
      <c r="A63" s="283" t="s">
        <v>458</v>
      </c>
      <c r="B63" s="284" t="s">
        <v>463</v>
      </c>
    </row>
    <row r="64" spans="1:2" x14ac:dyDescent="0.25">
      <c r="A64" s="280" t="s">
        <v>436</v>
      </c>
      <c r="B64" s="285">
        <v>11.133371764461288</v>
      </c>
    </row>
    <row r="65" spans="1:2" ht="14.45" customHeight="1" x14ac:dyDescent="0.25">
      <c r="A65" s="280" t="s">
        <v>437</v>
      </c>
      <c r="B65" s="285">
        <v>9.0113119820066707</v>
      </c>
    </row>
    <row r="66" spans="1:2" x14ac:dyDescent="0.25">
      <c r="A66" s="280" t="s">
        <v>438</v>
      </c>
      <c r="B66" s="285">
        <v>79.855316253532038</v>
      </c>
    </row>
    <row r="67" spans="1:2" x14ac:dyDescent="0.25">
      <c r="B67" s="279"/>
    </row>
    <row r="68" spans="1:2" x14ac:dyDescent="0.25">
      <c r="A68" s="283" t="s">
        <v>459</v>
      </c>
      <c r="B68" s="284" t="s">
        <v>463</v>
      </c>
    </row>
    <row r="69" spans="1:2" ht="14.45" customHeight="1" x14ac:dyDescent="0.25">
      <c r="A69" s="280" t="s">
        <v>436</v>
      </c>
      <c r="B69" s="285">
        <v>6.7371027339652416</v>
      </c>
    </row>
    <row r="70" spans="1:2" x14ac:dyDescent="0.25">
      <c r="A70" s="280" t="s">
        <v>437</v>
      </c>
      <c r="B70" s="285">
        <v>7.4775319655631893</v>
      </c>
    </row>
    <row r="71" spans="1:2" x14ac:dyDescent="0.25">
      <c r="A71" s="280" t="s">
        <v>438</v>
      </c>
      <c r="B71" s="285">
        <v>85.785365300471568</v>
      </c>
    </row>
    <row r="72" spans="1:2" x14ac:dyDescent="0.25">
      <c r="B72" s="279"/>
    </row>
    <row r="73" spans="1:2" ht="14.45" customHeight="1" x14ac:dyDescent="0.25">
      <c r="A73" s="283" t="s">
        <v>460</v>
      </c>
      <c r="B73" s="284" t="s">
        <v>463</v>
      </c>
    </row>
    <row r="74" spans="1:2" x14ac:dyDescent="0.25">
      <c r="A74" s="280" t="s">
        <v>436</v>
      </c>
      <c r="B74" s="285">
        <v>13.613124545205402</v>
      </c>
    </row>
    <row r="75" spans="1:2" x14ac:dyDescent="0.25">
      <c r="A75" s="280" t="s">
        <v>437</v>
      </c>
      <c r="B75" s="285">
        <v>16.040900800438493</v>
      </c>
    </row>
    <row r="76" spans="1:2" x14ac:dyDescent="0.25">
      <c r="A76" s="280" t="s">
        <v>438</v>
      </c>
      <c r="B76" s="285">
        <v>70.345974654356098</v>
      </c>
    </row>
    <row r="77" spans="1:2" ht="14.45" customHeight="1" x14ac:dyDescent="0.25">
      <c r="B77" s="279"/>
    </row>
    <row r="78" spans="1:2" x14ac:dyDescent="0.25">
      <c r="A78" s="283" t="s">
        <v>461</v>
      </c>
      <c r="B78" s="284" t="s">
        <v>463</v>
      </c>
    </row>
    <row r="79" spans="1:2" x14ac:dyDescent="0.25">
      <c r="A79" s="280" t="s">
        <v>436</v>
      </c>
      <c r="B79" s="285">
        <v>2.1971894875114586</v>
      </c>
    </row>
    <row r="80" spans="1:2" x14ac:dyDescent="0.25">
      <c r="A80" s="280" t="s">
        <v>437</v>
      </c>
      <c r="B80" s="285">
        <v>5.3587797801865484</v>
      </c>
    </row>
    <row r="81" spans="1:2" ht="14.45" customHeight="1" x14ac:dyDescent="0.25">
      <c r="A81" s="280" t="s">
        <v>438</v>
      </c>
      <c r="B81" s="285">
        <v>92.444030732301997</v>
      </c>
    </row>
    <row r="82" spans="1:2" x14ac:dyDescent="0.25">
      <c r="B82" s="279"/>
    </row>
    <row r="83" spans="1:2" x14ac:dyDescent="0.25">
      <c r="A83" s="283" t="s">
        <v>462</v>
      </c>
      <c r="B83" s="284" t="s">
        <v>463</v>
      </c>
    </row>
    <row r="84" spans="1:2" x14ac:dyDescent="0.25">
      <c r="A84" s="280" t="s">
        <v>436</v>
      </c>
      <c r="B84" s="285">
        <v>7.6963058865777718</v>
      </c>
    </row>
    <row r="85" spans="1:2" ht="14.45" customHeight="1" x14ac:dyDescent="0.25">
      <c r="A85" s="280" t="s">
        <v>437</v>
      </c>
      <c r="B85" s="278">
        <v>11.18534828997231</v>
      </c>
    </row>
    <row r="86" spans="1:2" ht="15.75" thickBot="1" x14ac:dyDescent="0.3">
      <c r="A86" s="281" t="s">
        <v>438</v>
      </c>
      <c r="B86" s="282">
        <v>81.118345823449928</v>
      </c>
    </row>
    <row r="87" spans="1:2" x14ac:dyDescent="0.25">
      <c r="A87" s="326" t="s">
        <v>420</v>
      </c>
      <c r="B87" s="326"/>
    </row>
    <row r="89" spans="1:2" ht="14.45" customHeight="1" x14ac:dyDescent="0.25"/>
    <row r="93" spans="1:2" ht="14.45" customHeight="1" x14ac:dyDescent="0.25"/>
    <row r="97" ht="14.45" customHeight="1" x14ac:dyDescent="0.25"/>
    <row r="101" ht="14.45" customHeight="1" x14ac:dyDescent="0.25"/>
    <row r="105" ht="14.45" customHeight="1" x14ac:dyDescent="0.25"/>
    <row r="109" ht="14.45" customHeight="1" x14ac:dyDescent="0.25"/>
    <row r="113" ht="14.45" customHeight="1" x14ac:dyDescent="0.25"/>
    <row r="117" ht="14.45" customHeight="1" x14ac:dyDescent="0.25"/>
    <row r="121" ht="14.45" customHeight="1" x14ac:dyDescent="0.25"/>
    <row r="125" ht="14.45" customHeight="1" x14ac:dyDescent="0.25"/>
    <row r="129" ht="14.45" customHeight="1" x14ac:dyDescent="0.25"/>
    <row r="133" ht="14.45" customHeight="1" x14ac:dyDescent="0.25"/>
    <row r="137" ht="14.45" customHeight="1" x14ac:dyDescent="0.25"/>
    <row r="141" ht="14.45" customHeight="1" x14ac:dyDescent="0.25"/>
    <row r="145" ht="14.45" customHeight="1" x14ac:dyDescent="0.25"/>
    <row r="149" ht="14.45" customHeight="1" x14ac:dyDescent="0.25"/>
    <row r="153" ht="14.45" customHeight="1" x14ac:dyDescent="0.25"/>
    <row r="157" ht="14.45" customHeight="1" x14ac:dyDescent="0.25"/>
    <row r="161" ht="14.45" customHeight="1" x14ac:dyDescent="0.25"/>
    <row r="167" ht="15" customHeight="1" x14ac:dyDescent="0.25"/>
    <row r="174" ht="14.45" customHeight="1" x14ac:dyDescent="0.25"/>
    <row r="181" ht="14.45" customHeight="1" x14ac:dyDescent="0.25"/>
    <row r="188" ht="14.45" customHeight="1" x14ac:dyDescent="0.25"/>
    <row r="195" ht="14.45" customHeight="1" x14ac:dyDescent="0.25"/>
    <row r="202" ht="14.45" customHeight="1" x14ac:dyDescent="0.25"/>
    <row r="209" ht="14.45" customHeight="1" x14ac:dyDescent="0.25"/>
    <row r="216" ht="14.45" customHeight="1" x14ac:dyDescent="0.25"/>
    <row r="223" ht="14.45" customHeight="1" x14ac:dyDescent="0.25"/>
  </sheetData>
  <mergeCells count="5">
    <mergeCell ref="A1:B1"/>
    <mergeCell ref="A2:B2"/>
    <mergeCell ref="A3:B3"/>
    <mergeCell ref="A4:A6"/>
    <mergeCell ref="A87:B87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55"/>
  <sheetViews>
    <sheetView topLeftCell="A4" zoomScale="90" zoomScaleNormal="90" workbookViewId="0">
      <selection activeCell="A42" sqref="A42"/>
    </sheetView>
  </sheetViews>
  <sheetFormatPr baseColWidth="10" defaultColWidth="11.5703125" defaultRowHeight="12.75" x14ac:dyDescent="0.2"/>
  <cols>
    <col min="1" max="1" width="54.5703125" style="54" customWidth="1"/>
    <col min="2" max="2" width="10.5703125" style="54" customWidth="1"/>
    <col min="3" max="16384" width="11.5703125" style="54"/>
  </cols>
  <sheetData>
    <row r="1" spans="1:2" x14ac:dyDescent="0.2">
      <c r="A1" s="343" t="s">
        <v>96</v>
      </c>
      <c r="B1" s="343"/>
    </row>
    <row r="2" spans="1:2" x14ac:dyDescent="0.2">
      <c r="A2" s="57" t="s">
        <v>128</v>
      </c>
      <c r="B2" s="57"/>
    </row>
    <row r="3" spans="1:2" ht="14.45" customHeight="1" thickBot="1" x14ac:dyDescent="0.25">
      <c r="A3" s="340" t="s">
        <v>487</v>
      </c>
      <c r="B3" s="340"/>
    </row>
    <row r="4" spans="1:2" ht="13.5" thickBot="1" x14ac:dyDescent="0.25">
      <c r="A4" s="323" t="s">
        <v>8</v>
      </c>
      <c r="B4" s="55" t="s">
        <v>77</v>
      </c>
    </row>
    <row r="5" spans="1:2" ht="13.5" thickBot="1" x14ac:dyDescent="0.25">
      <c r="A5" s="323"/>
      <c r="B5" s="20" t="s">
        <v>477</v>
      </c>
    </row>
    <row r="6" spans="1:2" ht="13.5" thickBot="1" x14ac:dyDescent="0.25">
      <c r="A6" s="341"/>
      <c r="B6" s="20" t="s">
        <v>478</v>
      </c>
    </row>
    <row r="8" spans="1:2" x14ac:dyDescent="0.2">
      <c r="A8" s="59" t="s">
        <v>129</v>
      </c>
      <c r="B8" s="60">
        <v>540281</v>
      </c>
    </row>
    <row r="9" spans="1:2" ht="13.9" customHeight="1" x14ac:dyDescent="0.2">
      <c r="A9" s="25"/>
      <c r="B9" s="56"/>
    </row>
    <row r="10" spans="1:2" x14ac:dyDescent="0.2">
      <c r="A10" s="59" t="s">
        <v>130</v>
      </c>
      <c r="B10" s="61" t="s">
        <v>116</v>
      </c>
    </row>
    <row r="11" spans="1:2" s="19" customFormat="1" x14ac:dyDescent="0.2">
      <c r="A11" s="62"/>
      <c r="B11" s="63"/>
    </row>
    <row r="12" spans="1:2" x14ac:dyDescent="0.2">
      <c r="A12" s="64" t="s">
        <v>131</v>
      </c>
      <c r="B12" s="65">
        <v>95.51918353597479</v>
      </c>
    </row>
    <row r="13" spans="1:2" ht="15" customHeight="1" x14ac:dyDescent="0.2">
      <c r="A13" s="64" t="s">
        <v>132</v>
      </c>
      <c r="B13" s="65">
        <v>4.4808164640252102</v>
      </c>
    </row>
    <row r="14" spans="1:2" x14ac:dyDescent="0.2">
      <c r="A14" s="56"/>
      <c r="B14" s="56"/>
    </row>
    <row r="15" spans="1:2" s="73" customFormat="1" x14ac:dyDescent="0.2">
      <c r="A15" s="91" t="s">
        <v>464</v>
      </c>
      <c r="B15" s="61" t="s">
        <v>116</v>
      </c>
    </row>
    <row r="16" spans="1:2" s="19" customFormat="1" x14ac:dyDescent="0.2">
      <c r="A16" s="62"/>
      <c r="B16" s="63"/>
    </row>
    <row r="17" spans="1:2" ht="15" customHeight="1" x14ac:dyDescent="0.2">
      <c r="A17" s="64" t="s">
        <v>465</v>
      </c>
      <c r="B17" s="288">
        <v>19.21814759356705</v>
      </c>
    </row>
    <row r="18" spans="1:2" x14ac:dyDescent="0.2">
      <c r="A18" s="64" t="s">
        <v>466</v>
      </c>
      <c r="B18" s="288">
        <v>20.225771404139696</v>
      </c>
    </row>
    <row r="19" spans="1:2" x14ac:dyDescent="0.2">
      <c r="A19" s="64" t="s">
        <v>467</v>
      </c>
      <c r="B19" s="288">
        <v>1.7979532872708832</v>
      </c>
    </row>
    <row r="20" spans="1:2" x14ac:dyDescent="0.2">
      <c r="A20" s="25"/>
      <c r="B20" s="71"/>
    </row>
    <row r="21" spans="1:2" ht="27.75" x14ac:dyDescent="0.2">
      <c r="A21" s="66" t="s">
        <v>468</v>
      </c>
      <c r="B21" s="71"/>
    </row>
    <row r="22" spans="1:2" x14ac:dyDescent="0.2">
      <c r="A22" s="66"/>
      <c r="B22" s="71"/>
    </row>
    <row r="23" spans="1:2" x14ac:dyDescent="0.2">
      <c r="A23" s="64" t="s">
        <v>469</v>
      </c>
      <c r="B23" s="289">
        <v>19.488562433252326</v>
      </c>
    </row>
    <row r="24" spans="1:2" x14ac:dyDescent="0.2">
      <c r="A24" s="64" t="s">
        <v>470</v>
      </c>
      <c r="B24" s="289">
        <v>1.3141309799900422</v>
      </c>
    </row>
    <row r="25" spans="1:2" ht="13.9" customHeight="1" x14ac:dyDescent="0.2">
      <c r="A25" s="64" t="s">
        <v>471</v>
      </c>
      <c r="B25" s="289">
        <v>1.239910342951168</v>
      </c>
    </row>
    <row r="26" spans="1:2" x14ac:dyDescent="0.2">
      <c r="A26" s="64" t="s">
        <v>472</v>
      </c>
      <c r="B26" s="289">
        <v>1.1671704168756629</v>
      </c>
    </row>
    <row r="27" spans="1:2" x14ac:dyDescent="0.2">
      <c r="A27" s="25"/>
      <c r="B27" s="56"/>
    </row>
    <row r="28" spans="1:2" ht="15" x14ac:dyDescent="0.2">
      <c r="A28" s="59" t="s">
        <v>475</v>
      </c>
      <c r="B28" s="61" t="s">
        <v>116</v>
      </c>
    </row>
    <row r="29" spans="1:2" ht="13.9" customHeight="1" x14ac:dyDescent="0.2">
      <c r="A29" s="62"/>
      <c r="B29" s="63"/>
    </row>
    <row r="30" spans="1:2" x14ac:dyDescent="0.2">
      <c r="A30" s="64" t="s">
        <v>143</v>
      </c>
      <c r="B30" s="65">
        <v>0.63466973667406401</v>
      </c>
    </row>
    <row r="31" spans="1:2" x14ac:dyDescent="0.2">
      <c r="A31" s="64" t="s">
        <v>144</v>
      </c>
      <c r="B31" s="65">
        <v>99.36533026332593</v>
      </c>
    </row>
    <row r="32" spans="1:2" x14ac:dyDescent="0.2">
      <c r="A32" s="21"/>
      <c r="B32" s="56"/>
    </row>
    <row r="33" spans="1:2" ht="14.45" customHeight="1" x14ac:dyDescent="0.2">
      <c r="A33" s="66" t="s">
        <v>164</v>
      </c>
      <c r="B33" s="71"/>
    </row>
    <row r="34" spans="1:2" x14ac:dyDescent="0.2">
      <c r="A34" s="67"/>
      <c r="B34" s="56"/>
    </row>
    <row r="35" spans="1:2" ht="25.5" x14ac:dyDescent="0.2">
      <c r="A35" s="64" t="s">
        <v>473</v>
      </c>
      <c r="B35" s="65">
        <v>75.803812303745971</v>
      </c>
    </row>
    <row r="36" spans="1:2" x14ac:dyDescent="0.2">
      <c r="A36" s="68" t="s">
        <v>474</v>
      </c>
      <c r="B36" s="65">
        <v>40.807571535978063</v>
      </c>
    </row>
    <row r="37" spans="1:2" x14ac:dyDescent="0.2">
      <c r="A37" s="64" t="s">
        <v>146</v>
      </c>
      <c r="B37" s="65">
        <v>47.817433992304629</v>
      </c>
    </row>
    <row r="38" spans="1:2" ht="14.45" customHeight="1" thickBot="1" x14ac:dyDescent="0.25">
      <c r="A38" s="64" t="s">
        <v>149</v>
      </c>
      <c r="B38" s="65">
        <v>64.100320793234175</v>
      </c>
    </row>
    <row r="39" spans="1:2" x14ac:dyDescent="0.2">
      <c r="A39" s="342" t="s">
        <v>157</v>
      </c>
      <c r="B39" s="342"/>
    </row>
    <row r="40" spans="1:2" x14ac:dyDescent="0.2">
      <c r="A40" s="344" t="s">
        <v>163</v>
      </c>
      <c r="B40" s="344"/>
    </row>
    <row r="41" spans="1:2" ht="14.45" customHeight="1" x14ac:dyDescent="0.2">
      <c r="A41" s="326" t="s">
        <v>420</v>
      </c>
      <c r="B41" s="326"/>
    </row>
    <row r="42" spans="1:2" s="73" customFormat="1" ht="13.9" customHeight="1" x14ac:dyDescent="0.2">
      <c r="A42" s="54"/>
      <c r="B42" s="54"/>
    </row>
    <row r="43" spans="1:2" s="19" customFormat="1" x14ac:dyDescent="0.2">
      <c r="A43" s="54"/>
      <c r="B43" s="54"/>
    </row>
    <row r="46" spans="1:2" ht="14.45" customHeight="1" x14ac:dyDescent="0.2"/>
    <row r="50" ht="13.9" customHeight="1" x14ac:dyDescent="0.2"/>
    <row r="51" ht="14.45" customHeight="1" x14ac:dyDescent="0.2"/>
    <row r="54" ht="13.9" customHeight="1" x14ac:dyDescent="0.2"/>
    <row r="55" ht="14.45" customHeight="1" x14ac:dyDescent="0.2"/>
    <row r="58" ht="13.9" customHeight="1" x14ac:dyDescent="0.2"/>
    <row r="59" ht="14.45" customHeight="1" x14ac:dyDescent="0.2"/>
    <row r="60" ht="14.45" customHeight="1" x14ac:dyDescent="0.2"/>
    <row r="62" ht="13.9" customHeight="1" x14ac:dyDescent="0.2"/>
    <row r="66" ht="13.9" customHeight="1" x14ac:dyDescent="0.2"/>
    <row r="70" ht="13.9" customHeight="1" x14ac:dyDescent="0.2"/>
    <row r="74" ht="15" customHeight="1" x14ac:dyDescent="0.2"/>
    <row r="78" ht="14.45" customHeight="1" x14ac:dyDescent="0.2"/>
    <row r="82" ht="14.45" customHeight="1" x14ac:dyDescent="0.2"/>
    <row r="86" ht="14.45" customHeight="1" x14ac:dyDescent="0.2"/>
    <row r="90" ht="14.45" customHeight="1" x14ac:dyDescent="0.2"/>
    <row r="94" ht="14.45" customHeight="1" x14ac:dyDescent="0.2"/>
    <row r="125" ht="15" customHeight="1" x14ac:dyDescent="0.2"/>
    <row r="131" ht="14.45" customHeight="1" x14ac:dyDescent="0.2"/>
    <row r="135" ht="14.45" customHeight="1" x14ac:dyDescent="0.2"/>
    <row r="139" ht="14.45" customHeight="1" x14ac:dyDescent="0.2"/>
    <row r="143" ht="14.45" customHeight="1" x14ac:dyDescent="0.2"/>
    <row r="147" ht="14.45" customHeight="1" x14ac:dyDescent="0.2"/>
    <row r="151" ht="14.45" customHeight="1" x14ac:dyDescent="0.2"/>
    <row r="155" ht="14.45" customHeight="1" x14ac:dyDescent="0.2"/>
  </sheetData>
  <mergeCells count="6">
    <mergeCell ref="A39:B39"/>
    <mergeCell ref="A41:B41"/>
    <mergeCell ref="A1:B1"/>
    <mergeCell ref="A3:B3"/>
    <mergeCell ref="A4:A6"/>
    <mergeCell ref="A40:B40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155"/>
  <sheetViews>
    <sheetView zoomScale="90" zoomScaleNormal="90" workbookViewId="0">
      <selection activeCell="D9" sqref="D9"/>
    </sheetView>
  </sheetViews>
  <sheetFormatPr baseColWidth="10" defaultColWidth="11.5703125" defaultRowHeight="12.75" x14ac:dyDescent="0.2"/>
  <cols>
    <col min="1" max="1" width="54.5703125" style="274" customWidth="1"/>
    <col min="2" max="2" width="10.5703125" style="274" customWidth="1"/>
    <col min="3" max="16384" width="11.5703125" style="274"/>
  </cols>
  <sheetData>
    <row r="1" spans="1:2" x14ac:dyDescent="0.2">
      <c r="A1" s="343" t="s">
        <v>494</v>
      </c>
      <c r="B1" s="343"/>
    </row>
    <row r="2" spans="1:2" ht="14.45" customHeight="1" x14ac:dyDescent="0.2">
      <c r="A2" s="57" t="s">
        <v>476</v>
      </c>
      <c r="B2" s="57"/>
    </row>
    <row r="3" spans="1:2" ht="14.45" customHeight="1" thickBot="1" x14ac:dyDescent="0.25">
      <c r="A3" s="340" t="s">
        <v>487</v>
      </c>
      <c r="B3" s="340"/>
    </row>
    <row r="4" spans="1:2" ht="13.5" thickBot="1" x14ac:dyDescent="0.25">
      <c r="A4" s="323" t="s">
        <v>8</v>
      </c>
      <c r="B4" s="275" t="s">
        <v>77</v>
      </c>
    </row>
    <row r="5" spans="1:2" ht="13.5" thickBot="1" x14ac:dyDescent="0.25">
      <c r="A5" s="323"/>
      <c r="B5" s="20" t="s">
        <v>477</v>
      </c>
    </row>
    <row r="6" spans="1:2" ht="14.45" customHeight="1" thickBot="1" x14ac:dyDescent="0.25">
      <c r="A6" s="341"/>
      <c r="B6" s="20" t="s">
        <v>478</v>
      </c>
    </row>
    <row r="8" spans="1:2" x14ac:dyDescent="0.2">
      <c r="A8" s="59" t="s">
        <v>129</v>
      </c>
      <c r="B8" s="60">
        <v>540281</v>
      </c>
    </row>
    <row r="9" spans="1:2" ht="13.9" customHeight="1" x14ac:dyDescent="0.2">
      <c r="A9" s="25"/>
      <c r="B9" s="276"/>
    </row>
    <row r="10" spans="1:2" ht="13.9" customHeight="1" x14ac:dyDescent="0.2">
      <c r="A10" s="59" t="s">
        <v>479</v>
      </c>
      <c r="B10" s="61" t="s">
        <v>116</v>
      </c>
    </row>
    <row r="11" spans="1:2" s="19" customFormat="1" x14ac:dyDescent="0.2">
      <c r="A11" s="62"/>
      <c r="B11" s="63"/>
    </row>
    <row r="12" spans="1:2" x14ac:dyDescent="0.2">
      <c r="A12" s="64" t="s">
        <v>480</v>
      </c>
      <c r="B12" s="65">
        <v>21.32908616072007</v>
      </c>
    </row>
    <row r="13" spans="1:2" ht="15" customHeight="1" x14ac:dyDescent="0.2">
      <c r="A13" s="64" t="s">
        <v>481</v>
      </c>
      <c r="B13" s="65">
        <v>78.670913839279933</v>
      </c>
    </row>
    <row r="14" spans="1:2" ht="13.9" customHeight="1" x14ac:dyDescent="0.2">
      <c r="A14" s="276"/>
      <c r="B14" s="276"/>
    </row>
    <row r="15" spans="1:2" s="276" customFormat="1" ht="15" x14ac:dyDescent="0.2">
      <c r="A15" s="91" t="s">
        <v>486</v>
      </c>
      <c r="B15" s="61" t="s">
        <v>116</v>
      </c>
    </row>
    <row r="16" spans="1:2" s="19" customFormat="1" x14ac:dyDescent="0.2">
      <c r="A16" s="62"/>
      <c r="B16" s="63"/>
    </row>
    <row r="17" spans="1:2" ht="15" customHeight="1" x14ac:dyDescent="0.2">
      <c r="A17" s="64" t="s">
        <v>482</v>
      </c>
      <c r="B17" s="65">
        <v>91.772607756189416</v>
      </c>
    </row>
    <row r="18" spans="1:2" ht="27.6" customHeight="1" x14ac:dyDescent="0.2">
      <c r="A18" s="64" t="s">
        <v>484</v>
      </c>
      <c r="B18" s="65">
        <v>30.226402978210125</v>
      </c>
    </row>
    <row r="19" spans="1:2" ht="26.25" thickBot="1" x14ac:dyDescent="0.25">
      <c r="A19" s="286" t="s">
        <v>483</v>
      </c>
      <c r="B19" s="287">
        <v>17.312148008018259</v>
      </c>
    </row>
    <row r="20" spans="1:2" ht="13.9" customHeight="1" x14ac:dyDescent="0.2">
      <c r="A20" s="344" t="s">
        <v>485</v>
      </c>
      <c r="B20" s="344"/>
    </row>
    <row r="21" spans="1:2" x14ac:dyDescent="0.2">
      <c r="A21" s="326" t="s">
        <v>420</v>
      </c>
      <c r="B21" s="326"/>
    </row>
    <row r="22" spans="1:2" ht="13.9" customHeight="1" x14ac:dyDescent="0.2"/>
    <row r="25" spans="1:2" ht="13.9" customHeight="1" x14ac:dyDescent="0.2"/>
    <row r="26" spans="1:2" ht="13.9" customHeight="1" x14ac:dyDescent="0.2"/>
    <row r="29" spans="1:2" ht="13.9" customHeight="1" x14ac:dyDescent="0.2"/>
    <row r="30" spans="1:2" ht="13.9" customHeight="1" x14ac:dyDescent="0.2"/>
    <row r="33" spans="1:2" ht="14.45" customHeight="1" x14ac:dyDescent="0.2"/>
    <row r="38" spans="1:2" ht="14.45" customHeight="1" x14ac:dyDescent="0.2"/>
    <row r="41" spans="1:2" ht="14.45" customHeight="1" x14ac:dyDescent="0.2"/>
    <row r="42" spans="1:2" s="276" customFormat="1" ht="13.9" customHeight="1" x14ac:dyDescent="0.2">
      <c r="A42" s="274"/>
      <c r="B42" s="274"/>
    </row>
    <row r="43" spans="1:2" s="19" customFormat="1" x14ac:dyDescent="0.2">
      <c r="A43" s="274"/>
      <c r="B43" s="274"/>
    </row>
    <row r="46" spans="1:2" ht="14.45" customHeight="1" x14ac:dyDescent="0.2"/>
    <row r="50" ht="13.9" customHeight="1" x14ac:dyDescent="0.2"/>
    <row r="51" ht="14.45" customHeight="1" x14ac:dyDescent="0.2"/>
    <row r="54" ht="13.9" customHeight="1" x14ac:dyDescent="0.2"/>
    <row r="55" ht="14.45" customHeight="1" x14ac:dyDescent="0.2"/>
    <row r="58" ht="13.9" customHeight="1" x14ac:dyDescent="0.2"/>
    <row r="59" ht="14.45" customHeight="1" x14ac:dyDescent="0.2"/>
    <row r="60" ht="14.45" customHeight="1" x14ac:dyDescent="0.2"/>
    <row r="62" ht="13.9" customHeight="1" x14ac:dyDescent="0.2"/>
    <row r="66" ht="13.9" customHeight="1" x14ac:dyDescent="0.2"/>
    <row r="70" ht="13.9" customHeight="1" x14ac:dyDescent="0.2"/>
    <row r="74" ht="15" customHeight="1" x14ac:dyDescent="0.2"/>
    <row r="78" ht="14.45" customHeight="1" x14ac:dyDescent="0.2"/>
    <row r="82" ht="14.45" customHeight="1" x14ac:dyDescent="0.2"/>
    <row r="86" ht="14.45" customHeight="1" x14ac:dyDescent="0.2"/>
    <row r="90" ht="14.45" customHeight="1" x14ac:dyDescent="0.2"/>
    <row r="94" ht="14.45" customHeight="1" x14ac:dyDescent="0.2"/>
    <row r="125" ht="15" customHeight="1" x14ac:dyDescent="0.2"/>
    <row r="131" ht="14.45" customHeight="1" x14ac:dyDescent="0.2"/>
    <row r="135" ht="14.45" customHeight="1" x14ac:dyDescent="0.2"/>
    <row r="139" ht="14.45" customHeight="1" x14ac:dyDescent="0.2"/>
    <row r="143" ht="14.45" customHeight="1" x14ac:dyDescent="0.2"/>
    <row r="147" ht="14.45" customHeight="1" x14ac:dyDescent="0.2"/>
    <row r="151" ht="14.45" customHeight="1" x14ac:dyDescent="0.2"/>
    <row r="155" ht="14.45" customHeight="1" x14ac:dyDescent="0.2"/>
  </sheetData>
  <mergeCells count="5">
    <mergeCell ref="A1:B1"/>
    <mergeCell ref="A3:B3"/>
    <mergeCell ref="A4:A6"/>
    <mergeCell ref="A20:B20"/>
    <mergeCell ref="A21:B21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268"/>
  <sheetViews>
    <sheetView zoomScale="70" zoomScaleNormal="70" workbookViewId="0">
      <selection activeCell="B78" sqref="B77:B78"/>
    </sheetView>
  </sheetViews>
  <sheetFormatPr baseColWidth="10" defaultRowHeight="15" x14ac:dyDescent="0.25"/>
  <cols>
    <col min="1" max="1" width="57.28515625" customWidth="1"/>
    <col min="2" max="2" width="10.7109375" customWidth="1"/>
    <col min="10" max="10" width="38.28515625" customWidth="1"/>
    <col min="13" max="13" width="28" customWidth="1"/>
  </cols>
  <sheetData>
    <row r="1" spans="1:12" ht="15.75" thickBot="1" x14ac:dyDescent="0.3">
      <c r="A1" s="57" t="s">
        <v>199</v>
      </c>
      <c r="B1" s="57"/>
      <c r="J1" t="s">
        <v>411</v>
      </c>
    </row>
    <row r="2" spans="1:12" ht="74.25" thickTop="1" thickBot="1" x14ac:dyDescent="0.3">
      <c r="A2" s="340"/>
      <c r="B2" s="340"/>
      <c r="C2" s="75"/>
      <c r="D2" s="75"/>
      <c r="E2" s="75"/>
      <c r="F2" s="75"/>
      <c r="G2" s="217" t="s">
        <v>200</v>
      </c>
      <c r="H2" s="218" t="s">
        <v>201</v>
      </c>
      <c r="I2" s="219" t="s">
        <v>202</v>
      </c>
      <c r="J2" s="75"/>
    </row>
    <row r="3" spans="1:12" x14ac:dyDescent="0.25">
      <c r="A3" s="323" t="s">
        <v>8</v>
      </c>
      <c r="B3" s="76" t="s">
        <v>77</v>
      </c>
      <c r="G3" s="220" t="s">
        <v>407</v>
      </c>
      <c r="H3" s="221" t="s">
        <v>407</v>
      </c>
      <c r="I3" s="222" t="s">
        <v>169</v>
      </c>
    </row>
    <row r="4" spans="1:12" ht="15.75" thickBot="1" x14ac:dyDescent="0.3">
      <c r="A4" s="323"/>
      <c r="B4" s="76"/>
      <c r="G4" s="223" t="s">
        <v>166</v>
      </c>
      <c r="H4" s="224" t="s">
        <v>166</v>
      </c>
      <c r="I4" s="225" t="s">
        <v>166</v>
      </c>
    </row>
    <row r="5" spans="1:12" ht="16.5" thickTop="1" thickBot="1" x14ac:dyDescent="0.3">
      <c r="A5" s="341"/>
      <c r="B5" s="58"/>
      <c r="G5" s="226">
        <v>62182</v>
      </c>
      <c r="H5" s="227">
        <v>475814</v>
      </c>
      <c r="I5" s="228">
        <v>537996</v>
      </c>
    </row>
    <row r="6" spans="1:12" x14ac:dyDescent="0.25">
      <c r="A6" s="72"/>
      <c r="B6" s="72"/>
    </row>
    <row r="7" spans="1:12" x14ac:dyDescent="0.25">
      <c r="A7" s="59" t="s">
        <v>204</v>
      </c>
      <c r="B7" s="60">
        <f>+I5</f>
        <v>537996</v>
      </c>
    </row>
    <row r="8" spans="1:12" x14ac:dyDescent="0.25">
      <c r="A8" s="25"/>
      <c r="B8" s="73"/>
    </row>
    <row r="9" spans="1:12" x14ac:dyDescent="0.25">
      <c r="A9" s="59" t="s">
        <v>130</v>
      </c>
      <c r="B9" s="61">
        <v>100</v>
      </c>
    </row>
    <row r="10" spans="1:12" x14ac:dyDescent="0.25">
      <c r="A10" s="69" t="s">
        <v>205</v>
      </c>
      <c r="B10" s="65">
        <f>+H5/I5*100</f>
        <v>88.441921501275104</v>
      </c>
      <c r="G10" t="s">
        <v>412</v>
      </c>
    </row>
    <row r="11" spans="1:12" ht="16.5" thickBot="1" x14ac:dyDescent="0.3">
      <c r="A11" s="69" t="s">
        <v>206</v>
      </c>
      <c r="B11" s="65">
        <f>+G5/I5*100</f>
        <v>11.558078498724896</v>
      </c>
      <c r="G11" s="374" t="s">
        <v>290</v>
      </c>
      <c r="H11" s="374"/>
      <c r="I11" s="374"/>
      <c r="J11" s="374"/>
      <c r="K11" s="374"/>
    </row>
    <row r="12" spans="1:12" ht="73.5" thickTop="1" x14ac:dyDescent="0.25">
      <c r="A12" s="73"/>
      <c r="B12" s="73"/>
      <c r="C12" s="75"/>
      <c r="G12" s="252" t="s">
        <v>165</v>
      </c>
      <c r="H12" s="253"/>
      <c r="I12" s="217" t="s">
        <v>200</v>
      </c>
      <c r="J12" s="218" t="s">
        <v>201</v>
      </c>
      <c r="K12" s="219" t="s">
        <v>202</v>
      </c>
      <c r="L12" s="181" t="s">
        <v>370</v>
      </c>
    </row>
    <row r="13" spans="1:12" ht="14.45" customHeight="1" x14ac:dyDescent="0.25">
      <c r="A13" s="59" t="s">
        <v>133</v>
      </c>
      <c r="B13" s="61">
        <v>100</v>
      </c>
      <c r="G13" s="254"/>
      <c r="H13" s="255"/>
      <c r="I13" s="220" t="s">
        <v>407</v>
      </c>
      <c r="J13" s="221" t="s">
        <v>407</v>
      </c>
      <c r="K13" s="222" t="s">
        <v>169</v>
      </c>
      <c r="L13" s="77"/>
    </row>
    <row r="14" spans="1:12" ht="15.75" thickBot="1" x14ac:dyDescent="0.3">
      <c r="A14" s="62"/>
      <c r="B14" s="63"/>
      <c r="G14" s="256"/>
      <c r="H14" s="257"/>
      <c r="I14" s="223" t="s">
        <v>166</v>
      </c>
      <c r="J14" s="224" t="s">
        <v>166</v>
      </c>
      <c r="K14" s="225" t="s">
        <v>166</v>
      </c>
      <c r="L14" s="77"/>
    </row>
    <row r="15" spans="1:12" ht="15" customHeight="1" thickTop="1" x14ac:dyDescent="0.25">
      <c r="A15" s="69" t="s">
        <v>134</v>
      </c>
      <c r="B15" s="78" t="e">
        <f>+J42/J46*100</f>
        <v>#DIV/0!</v>
      </c>
      <c r="C15" s="373" t="s">
        <v>207</v>
      </c>
      <c r="G15" s="375" t="s">
        <v>173</v>
      </c>
      <c r="H15" s="229" t="s">
        <v>174</v>
      </c>
      <c r="I15" s="230">
        <v>1091</v>
      </c>
      <c r="J15" s="231">
        <v>57890</v>
      </c>
      <c r="K15" s="232">
        <v>58981</v>
      </c>
      <c r="L15" s="79"/>
    </row>
    <row r="16" spans="1:12" ht="22.9" customHeight="1" x14ac:dyDescent="0.25">
      <c r="A16" s="69" t="s">
        <v>135</v>
      </c>
      <c r="B16" s="78" t="e">
        <f>+J43/J46*100</f>
        <v>#DIV/0!</v>
      </c>
      <c r="C16" s="373"/>
      <c r="G16" s="347"/>
      <c r="H16" s="233" t="s">
        <v>46</v>
      </c>
      <c r="I16" s="234">
        <v>7774</v>
      </c>
      <c r="J16" s="235">
        <v>41458</v>
      </c>
      <c r="K16" s="236">
        <v>49232</v>
      </c>
      <c r="L16" s="79"/>
    </row>
    <row r="17" spans="1:12" x14ac:dyDescent="0.25">
      <c r="A17" s="69" t="s">
        <v>136</v>
      </c>
      <c r="B17" s="78" t="e">
        <f>+J44/J46*100</f>
        <v>#DIV/0!</v>
      </c>
      <c r="C17" s="373"/>
      <c r="G17" s="347"/>
      <c r="H17" s="233" t="s">
        <v>47</v>
      </c>
      <c r="I17" s="234">
        <v>5460</v>
      </c>
      <c r="J17" s="235">
        <v>38604</v>
      </c>
      <c r="K17" s="236">
        <v>44064</v>
      </c>
      <c r="L17" s="79"/>
    </row>
    <row r="18" spans="1:12" ht="24" x14ac:dyDescent="0.25">
      <c r="A18" s="25"/>
      <c r="B18" s="73"/>
      <c r="C18" s="373"/>
      <c r="E18" t="s">
        <v>208</v>
      </c>
      <c r="G18" s="347"/>
      <c r="H18" s="233" t="s">
        <v>175</v>
      </c>
      <c r="I18" s="234">
        <v>0</v>
      </c>
      <c r="J18" s="235">
        <v>414</v>
      </c>
      <c r="K18" s="236">
        <v>414</v>
      </c>
      <c r="L18" s="79"/>
    </row>
    <row r="19" spans="1:12" ht="24" x14ac:dyDescent="0.25">
      <c r="A19" s="80" t="s">
        <v>209</v>
      </c>
      <c r="B19" s="73"/>
      <c r="C19" s="373"/>
      <c r="G19" s="347"/>
      <c r="H19" s="233" t="s">
        <v>48</v>
      </c>
      <c r="I19" s="234">
        <v>9667</v>
      </c>
      <c r="J19" s="235">
        <v>99541</v>
      </c>
      <c r="K19" s="236">
        <v>109208</v>
      </c>
      <c r="L19" s="79"/>
    </row>
    <row r="20" spans="1:12" ht="36" x14ac:dyDescent="0.25">
      <c r="A20" s="69" t="s">
        <v>137</v>
      </c>
      <c r="B20" s="65" t="e">
        <f>+N63</f>
        <v>#DIV/0!</v>
      </c>
      <c r="C20" s="373"/>
      <c r="E20" t="s">
        <v>210</v>
      </c>
      <c r="F20" t="s">
        <v>370</v>
      </c>
      <c r="G20" s="347"/>
      <c r="H20" s="233" t="s">
        <v>49</v>
      </c>
      <c r="I20" s="234">
        <v>11101</v>
      </c>
      <c r="J20" s="235">
        <v>34064</v>
      </c>
      <c r="K20" s="236">
        <v>45165</v>
      </c>
      <c r="L20" s="79"/>
    </row>
    <row r="21" spans="1:12" ht="24" x14ac:dyDescent="0.25">
      <c r="A21" s="69" t="s">
        <v>138</v>
      </c>
      <c r="B21" s="65" t="e">
        <f>+N47</f>
        <v>#DIV/0!</v>
      </c>
      <c r="C21" s="373"/>
      <c r="G21" s="347"/>
      <c r="H21" s="233" t="s">
        <v>50</v>
      </c>
      <c r="I21" s="234">
        <v>5322</v>
      </c>
      <c r="J21" s="235">
        <v>43687</v>
      </c>
      <c r="K21" s="236">
        <v>49009</v>
      </c>
      <c r="L21" s="79"/>
    </row>
    <row r="22" spans="1:12" ht="36" x14ac:dyDescent="0.25">
      <c r="A22" s="69" t="s">
        <v>139</v>
      </c>
      <c r="B22" s="65" t="e">
        <f>+N51</f>
        <v>#DIV/0!</v>
      </c>
      <c r="C22" s="373"/>
      <c r="G22" s="347"/>
      <c r="H22" s="233" t="s">
        <v>176</v>
      </c>
      <c r="I22" s="234">
        <v>0</v>
      </c>
      <c r="J22" s="235">
        <v>3419</v>
      </c>
      <c r="K22" s="236">
        <v>3419</v>
      </c>
      <c r="L22" s="79"/>
    </row>
    <row r="23" spans="1:12" ht="60" x14ac:dyDescent="0.25">
      <c r="A23" s="69" t="s">
        <v>140</v>
      </c>
      <c r="B23" s="65" t="e">
        <f>+N55</f>
        <v>#DIV/0!</v>
      </c>
      <c r="C23" s="373"/>
      <c r="G23" s="347"/>
      <c r="H23" s="233" t="s">
        <v>51</v>
      </c>
      <c r="I23" s="234">
        <v>4941</v>
      </c>
      <c r="J23" s="235">
        <v>52517</v>
      </c>
      <c r="K23" s="236">
        <v>57458</v>
      </c>
      <c r="L23" s="79"/>
    </row>
    <row r="24" spans="1:12" ht="96" x14ac:dyDescent="0.25">
      <c r="A24" s="69" t="s">
        <v>141</v>
      </c>
      <c r="B24" s="65" t="e">
        <f>+N59+N67+N71</f>
        <v>#DIV/0!</v>
      </c>
      <c r="C24" s="373"/>
      <c r="G24" s="347"/>
      <c r="H24" s="233" t="s">
        <v>177</v>
      </c>
      <c r="I24" s="234">
        <v>0</v>
      </c>
      <c r="J24" s="235">
        <v>0</v>
      </c>
      <c r="K24" s="236">
        <v>0</v>
      </c>
      <c r="L24" s="79"/>
    </row>
    <row r="25" spans="1:12" ht="24" x14ac:dyDescent="0.25">
      <c r="A25" s="25"/>
      <c r="B25" s="73"/>
      <c r="G25" s="347"/>
      <c r="H25" s="233" t="s">
        <v>178</v>
      </c>
      <c r="I25" s="234">
        <v>313</v>
      </c>
      <c r="J25" s="235">
        <v>17208</v>
      </c>
      <c r="K25" s="236">
        <v>17521</v>
      </c>
      <c r="L25" s="79"/>
    </row>
    <row r="26" spans="1:12" ht="36" x14ac:dyDescent="0.25">
      <c r="A26" s="59" t="s">
        <v>142</v>
      </c>
      <c r="B26" s="61">
        <v>100</v>
      </c>
      <c r="G26" s="347"/>
      <c r="H26" s="233" t="s">
        <v>179</v>
      </c>
      <c r="I26" s="234">
        <v>16513</v>
      </c>
      <c r="J26" s="235">
        <v>85646</v>
      </c>
      <c r="K26" s="236">
        <v>102159</v>
      </c>
      <c r="L26" s="79"/>
    </row>
    <row r="27" spans="1:12" ht="45.6" customHeight="1" x14ac:dyDescent="0.25">
      <c r="A27" s="25"/>
      <c r="B27" s="73"/>
      <c r="G27" s="347"/>
      <c r="H27" s="233" t="s">
        <v>180</v>
      </c>
      <c r="I27" s="234">
        <v>0</v>
      </c>
      <c r="J27" s="235">
        <v>0</v>
      </c>
      <c r="K27" s="236">
        <v>0</v>
      </c>
      <c r="L27" s="79"/>
    </row>
    <row r="28" spans="1:12" ht="24" x14ac:dyDescent="0.25">
      <c r="A28" s="69" t="s">
        <v>143</v>
      </c>
      <c r="B28" s="65">
        <f>+K88</f>
        <v>4.2028193518167427</v>
      </c>
      <c r="C28" s="128"/>
      <c r="G28" s="347"/>
      <c r="H28" s="233" t="s">
        <v>0</v>
      </c>
      <c r="I28" s="234">
        <v>0</v>
      </c>
      <c r="J28" s="235">
        <v>1366</v>
      </c>
      <c r="K28" s="236">
        <v>1366</v>
      </c>
      <c r="L28" s="79"/>
    </row>
    <row r="29" spans="1:12" x14ac:dyDescent="0.25">
      <c r="A29" s="69" t="s">
        <v>144</v>
      </c>
      <c r="B29" s="65">
        <f>+K89</f>
        <v>95.797180648183257</v>
      </c>
      <c r="G29" s="347"/>
      <c r="H29" s="233" t="s">
        <v>168</v>
      </c>
      <c r="I29" s="234">
        <v>62182</v>
      </c>
      <c r="J29" s="235">
        <v>475814</v>
      </c>
      <c r="K29" s="236">
        <v>537996</v>
      </c>
      <c r="L29" s="79"/>
    </row>
    <row r="30" spans="1:12" ht="14.45" customHeight="1" x14ac:dyDescent="0.25">
      <c r="A30" s="81"/>
      <c r="B30" s="73"/>
      <c r="G30" s="347" t="s">
        <v>211</v>
      </c>
      <c r="H30" s="233" t="s">
        <v>212</v>
      </c>
      <c r="I30" s="234">
        <v>0</v>
      </c>
      <c r="J30" s="235">
        <v>0</v>
      </c>
      <c r="K30" s="236">
        <v>0</v>
      </c>
      <c r="L30" s="79"/>
    </row>
    <row r="31" spans="1:12" ht="60" x14ac:dyDescent="0.25">
      <c r="A31" s="70" t="s">
        <v>213</v>
      </c>
      <c r="B31" s="73"/>
      <c r="G31" s="347"/>
      <c r="H31" s="233" t="s">
        <v>214</v>
      </c>
      <c r="I31" s="234">
        <v>0</v>
      </c>
      <c r="J31" s="235">
        <v>0</v>
      </c>
      <c r="K31" s="236">
        <v>0</v>
      </c>
      <c r="L31" s="79"/>
    </row>
    <row r="32" spans="1:12" ht="72" x14ac:dyDescent="0.25">
      <c r="A32" s="69" t="s">
        <v>145</v>
      </c>
      <c r="B32" s="65">
        <f>+K92</f>
        <v>75.803812303745971</v>
      </c>
      <c r="G32" s="347"/>
      <c r="H32" s="233" t="s">
        <v>215</v>
      </c>
      <c r="I32" s="234">
        <v>0</v>
      </c>
      <c r="J32" s="235">
        <v>0</v>
      </c>
      <c r="K32" s="236">
        <v>0</v>
      </c>
      <c r="L32" s="79"/>
    </row>
    <row r="33" spans="1:14" ht="72" x14ac:dyDescent="0.25">
      <c r="A33" s="82" t="s">
        <v>146</v>
      </c>
      <c r="B33" s="65">
        <f>+K96</f>
        <v>40.807571535978063</v>
      </c>
      <c r="G33" s="347"/>
      <c r="H33" s="233" t="s">
        <v>216</v>
      </c>
      <c r="I33" s="234">
        <v>0</v>
      </c>
      <c r="J33" s="235">
        <v>0</v>
      </c>
      <c r="K33" s="236">
        <v>0</v>
      </c>
      <c r="L33" s="79"/>
    </row>
    <row r="34" spans="1:14" ht="24" x14ac:dyDescent="0.25">
      <c r="A34" s="69" t="s">
        <v>147</v>
      </c>
      <c r="B34" s="65">
        <f>+K100</f>
        <v>47.817433992304629</v>
      </c>
      <c r="G34" s="347"/>
      <c r="H34" s="233" t="s">
        <v>217</v>
      </c>
      <c r="I34" s="234">
        <v>0</v>
      </c>
      <c r="J34" s="235">
        <v>0</v>
      </c>
      <c r="K34" s="236">
        <v>0</v>
      </c>
      <c r="L34" s="79"/>
    </row>
    <row r="35" spans="1:14" x14ac:dyDescent="0.25">
      <c r="A35" s="69" t="s">
        <v>148</v>
      </c>
      <c r="B35" s="65">
        <f>+K104</f>
        <v>25.845827252222371</v>
      </c>
      <c r="G35" s="347"/>
      <c r="H35" s="233" t="s">
        <v>192</v>
      </c>
      <c r="I35" s="234">
        <v>0</v>
      </c>
      <c r="J35" s="235">
        <v>0</v>
      </c>
      <c r="K35" s="236">
        <v>0</v>
      </c>
      <c r="L35" s="79"/>
    </row>
    <row r="36" spans="1:14" x14ac:dyDescent="0.25">
      <c r="A36" s="69" t="s">
        <v>149</v>
      </c>
      <c r="B36" s="65">
        <f>+K108</f>
        <v>13.696873203308124</v>
      </c>
      <c r="G36" s="347"/>
      <c r="H36" s="233" t="s">
        <v>168</v>
      </c>
      <c r="I36" s="234">
        <v>0</v>
      </c>
      <c r="J36" s="235">
        <v>0</v>
      </c>
      <c r="K36" s="236">
        <v>0</v>
      </c>
      <c r="L36" s="79"/>
    </row>
    <row r="37" spans="1:14" ht="14.45" customHeight="1" x14ac:dyDescent="0.25">
      <c r="A37" s="69"/>
      <c r="B37" s="65"/>
      <c r="G37" s="347" t="s">
        <v>218</v>
      </c>
      <c r="H37" s="233" t="s">
        <v>219</v>
      </c>
      <c r="I37" s="234">
        <v>6123</v>
      </c>
      <c r="J37" s="235">
        <v>61448</v>
      </c>
      <c r="K37" s="236">
        <v>67571</v>
      </c>
      <c r="L37" s="79"/>
    </row>
    <row r="38" spans="1:14" ht="36" x14ac:dyDescent="0.25">
      <c r="A38" s="59" t="s">
        <v>220</v>
      </c>
      <c r="B38" s="61">
        <v>100</v>
      </c>
      <c r="G38" s="347"/>
      <c r="H38" s="233" t="s">
        <v>221</v>
      </c>
      <c r="I38" s="234">
        <v>5918</v>
      </c>
      <c r="J38" s="235">
        <v>43951</v>
      </c>
      <c r="K38" s="236">
        <v>49869</v>
      </c>
      <c r="L38" s="79"/>
    </row>
    <row r="39" spans="1:14" ht="36" x14ac:dyDescent="0.25">
      <c r="G39" s="347"/>
      <c r="H39" s="233" t="s">
        <v>222</v>
      </c>
      <c r="I39" s="234">
        <v>50141</v>
      </c>
      <c r="J39" s="235">
        <v>370415</v>
      </c>
      <c r="K39" s="236">
        <v>420556</v>
      </c>
      <c r="L39" s="79"/>
    </row>
    <row r="40" spans="1:14" x14ac:dyDescent="0.25">
      <c r="A40" s="83" t="s">
        <v>150</v>
      </c>
      <c r="B40" s="264" t="e">
        <f>+I142/I140*100</f>
        <v>#DIV/0!</v>
      </c>
      <c r="C40" s="265" t="s">
        <v>418</v>
      </c>
      <c r="D40" s="265"/>
      <c r="E40" s="265"/>
      <c r="G40" s="347"/>
      <c r="H40" s="233" t="s">
        <v>192</v>
      </c>
      <c r="I40" s="234">
        <v>0</v>
      </c>
      <c r="J40" s="235">
        <v>0</v>
      </c>
      <c r="K40" s="236">
        <v>0</v>
      </c>
      <c r="L40" s="79"/>
    </row>
    <row r="41" spans="1:14" x14ac:dyDescent="0.25">
      <c r="A41" s="83" t="s">
        <v>151</v>
      </c>
      <c r="B41" s="264" t="e">
        <f>+(I141+I143)/I140*100</f>
        <v>#DIV/0!</v>
      </c>
      <c r="C41" s="265" t="s">
        <v>419</v>
      </c>
      <c r="D41" s="265"/>
      <c r="E41" s="265"/>
      <c r="G41" s="347"/>
      <c r="H41" s="233" t="s">
        <v>168</v>
      </c>
      <c r="I41" s="234">
        <v>62182</v>
      </c>
      <c r="J41" s="235">
        <v>475814</v>
      </c>
      <c r="K41" s="236">
        <v>537996</v>
      </c>
      <c r="L41" s="79"/>
    </row>
    <row r="42" spans="1:14" ht="14.45" customHeight="1" x14ac:dyDescent="0.25">
      <c r="A42" s="83" t="s">
        <v>152</v>
      </c>
      <c r="B42" s="264" t="e">
        <f>+I144/I140*100</f>
        <v>#DIV/0!</v>
      </c>
      <c r="G42" s="347" t="s">
        <v>223</v>
      </c>
      <c r="H42" s="233" t="s">
        <v>134</v>
      </c>
      <c r="I42" s="234">
        <v>0</v>
      </c>
      <c r="J42" s="235">
        <v>0</v>
      </c>
      <c r="K42" s="236">
        <v>0</v>
      </c>
      <c r="L42" s="84">
        <f>+I42/I41*100</f>
        <v>0</v>
      </c>
      <c r="M42" s="84"/>
      <c r="N42" s="84"/>
    </row>
    <row r="43" spans="1:14" ht="36" x14ac:dyDescent="0.25">
      <c r="B43" s="265"/>
      <c r="G43" s="347"/>
      <c r="H43" s="233" t="s">
        <v>135</v>
      </c>
      <c r="I43" s="234">
        <v>0</v>
      </c>
      <c r="J43" s="235">
        <v>0</v>
      </c>
      <c r="K43" s="236">
        <v>0</v>
      </c>
      <c r="L43" s="85">
        <f>+I43/I41*100</f>
        <v>0</v>
      </c>
      <c r="M43" s="86"/>
      <c r="N43" s="86"/>
    </row>
    <row r="44" spans="1:14" ht="60" x14ac:dyDescent="0.25">
      <c r="A44" s="70" t="s">
        <v>224</v>
      </c>
      <c r="B44" s="265"/>
      <c r="G44" s="347"/>
      <c r="H44" s="233" t="s">
        <v>225</v>
      </c>
      <c r="I44" s="234">
        <v>0</v>
      </c>
      <c r="J44" s="235">
        <v>0</v>
      </c>
      <c r="K44" s="236">
        <v>0</v>
      </c>
      <c r="L44" s="85">
        <f>+I44/I41*100</f>
        <v>0</v>
      </c>
      <c r="M44" s="86"/>
      <c r="N44" s="86"/>
    </row>
    <row r="45" spans="1:14" x14ac:dyDescent="0.25">
      <c r="B45" s="265"/>
      <c r="G45" s="347"/>
      <c r="H45" s="233" t="s">
        <v>192</v>
      </c>
      <c r="I45" s="234">
        <v>0</v>
      </c>
      <c r="J45" s="235">
        <v>0</v>
      </c>
      <c r="K45" s="236">
        <v>0</v>
      </c>
      <c r="L45" s="86"/>
    </row>
    <row r="46" spans="1:14" x14ac:dyDescent="0.25">
      <c r="A46" s="83" t="s">
        <v>153</v>
      </c>
      <c r="B46" s="264" t="e">
        <f>+K145</f>
        <v>#DIV/0!</v>
      </c>
      <c r="G46" s="347"/>
      <c r="H46" s="233" t="s">
        <v>168</v>
      </c>
      <c r="I46" s="234">
        <v>0</v>
      </c>
      <c r="J46" s="235">
        <v>0</v>
      </c>
      <c r="K46" s="236">
        <v>0</v>
      </c>
      <c r="L46" s="86"/>
    </row>
    <row r="47" spans="1:14" ht="14.45" customHeight="1" x14ac:dyDescent="0.25">
      <c r="A47" t="s">
        <v>154</v>
      </c>
      <c r="B47" s="264" t="e">
        <f>+K149</f>
        <v>#DIV/0!</v>
      </c>
      <c r="G47" s="347" t="s">
        <v>226</v>
      </c>
      <c r="H47" s="233" t="s">
        <v>227</v>
      </c>
      <c r="I47" s="234">
        <v>0</v>
      </c>
      <c r="J47" s="235">
        <v>0</v>
      </c>
      <c r="K47" s="236">
        <v>0</v>
      </c>
      <c r="L47" s="87"/>
      <c r="M47" t="s">
        <v>228</v>
      </c>
      <c r="N47" s="78" t="e">
        <f>+J47/J50*100</f>
        <v>#DIV/0!</v>
      </c>
    </row>
    <row r="48" spans="1:14" x14ac:dyDescent="0.25">
      <c r="A48" s="83" t="s">
        <v>155</v>
      </c>
      <c r="B48" s="264" t="e">
        <f>+K153</f>
        <v>#DIV/0!</v>
      </c>
      <c r="G48" s="347"/>
      <c r="H48" s="233" t="s">
        <v>229</v>
      </c>
      <c r="I48" s="234">
        <v>0</v>
      </c>
      <c r="J48" s="235">
        <v>0</v>
      </c>
      <c r="K48" s="236">
        <v>0</v>
      </c>
      <c r="L48" s="87"/>
    </row>
    <row r="49" spans="1:14" x14ac:dyDescent="0.25">
      <c r="A49" s="83" t="s">
        <v>156</v>
      </c>
      <c r="B49" s="264" t="e">
        <f>+K169</f>
        <v>#DIV/0!</v>
      </c>
      <c r="G49" s="347"/>
      <c r="H49" s="233" t="s">
        <v>192</v>
      </c>
      <c r="I49" s="234">
        <v>0</v>
      </c>
      <c r="J49" s="235">
        <v>0</v>
      </c>
      <c r="K49" s="236">
        <v>0</v>
      </c>
      <c r="L49" s="87"/>
    </row>
    <row r="50" spans="1:14" ht="15.75" thickBot="1" x14ac:dyDescent="0.3">
      <c r="A50" t="s">
        <v>230</v>
      </c>
      <c r="B50" s="264" t="e">
        <f>+K156</f>
        <v>#DIV/0!</v>
      </c>
      <c r="G50" s="347"/>
      <c r="H50" s="233" t="s">
        <v>168</v>
      </c>
      <c r="I50" s="234">
        <v>0</v>
      </c>
      <c r="J50" s="235">
        <v>0</v>
      </c>
      <c r="K50" s="236">
        <v>0</v>
      </c>
      <c r="L50" s="87"/>
    </row>
    <row r="51" spans="1:14" ht="14.45" customHeight="1" x14ac:dyDescent="0.25">
      <c r="A51" s="342" t="s">
        <v>231</v>
      </c>
      <c r="B51" s="342"/>
      <c r="G51" s="347" t="s">
        <v>232</v>
      </c>
      <c r="H51" s="233" t="s">
        <v>227</v>
      </c>
      <c r="I51" s="234">
        <v>0</v>
      </c>
      <c r="J51" s="235">
        <v>0</v>
      </c>
      <c r="K51" s="236">
        <v>0</v>
      </c>
      <c r="L51" s="87"/>
      <c r="M51" t="s">
        <v>233</v>
      </c>
      <c r="N51" s="78" t="e">
        <f>+J51/J54*100</f>
        <v>#DIV/0!</v>
      </c>
    </row>
    <row r="52" spans="1:14" x14ac:dyDescent="0.25">
      <c r="A52" s="326" t="s">
        <v>95</v>
      </c>
      <c r="B52" s="326"/>
      <c r="G52" s="347"/>
      <c r="H52" s="233" t="s">
        <v>229</v>
      </c>
      <c r="I52" s="234">
        <v>0</v>
      </c>
      <c r="J52" s="235">
        <v>0</v>
      </c>
      <c r="K52" s="236">
        <v>0</v>
      </c>
      <c r="L52" s="87"/>
    </row>
    <row r="53" spans="1:14" x14ac:dyDescent="0.25">
      <c r="G53" s="347"/>
      <c r="H53" s="233" t="s">
        <v>192</v>
      </c>
      <c r="I53" s="234">
        <v>0</v>
      </c>
      <c r="J53" s="235">
        <v>0</v>
      </c>
      <c r="K53" s="236">
        <v>0</v>
      </c>
      <c r="L53" s="87"/>
    </row>
    <row r="54" spans="1:14" x14ac:dyDescent="0.25">
      <c r="G54" s="347"/>
      <c r="H54" s="233" t="s">
        <v>168</v>
      </c>
      <c r="I54" s="234">
        <v>0</v>
      </c>
      <c r="J54" s="235">
        <v>0</v>
      </c>
      <c r="K54" s="236">
        <v>0</v>
      </c>
      <c r="L54" s="87"/>
    </row>
    <row r="55" spans="1:14" ht="14.45" customHeight="1" x14ac:dyDescent="0.25">
      <c r="G55" s="347" t="s">
        <v>234</v>
      </c>
      <c r="H55" s="233" t="s">
        <v>227</v>
      </c>
      <c r="I55" s="234">
        <v>0</v>
      </c>
      <c r="J55" s="235">
        <v>0</v>
      </c>
      <c r="K55" s="236">
        <v>0</v>
      </c>
      <c r="L55" s="87"/>
      <c r="M55" t="s">
        <v>235</v>
      </c>
      <c r="N55" s="78" t="e">
        <f>+J55/J58*100</f>
        <v>#DIV/0!</v>
      </c>
    </row>
    <row r="56" spans="1:14" ht="15.75" thickBot="1" x14ac:dyDescent="0.3">
      <c r="G56" s="347"/>
      <c r="H56" s="233" t="s">
        <v>229</v>
      </c>
      <c r="I56" s="234">
        <v>0</v>
      </c>
      <c r="J56" s="235">
        <v>0</v>
      </c>
      <c r="K56" s="236">
        <v>0</v>
      </c>
      <c r="L56" s="87"/>
    </row>
    <row r="57" spans="1:14" ht="15.75" thickTop="1" x14ac:dyDescent="0.25">
      <c r="A57" s="348" t="s">
        <v>236</v>
      </c>
      <c r="B57" s="349"/>
      <c r="C57" s="354" t="s">
        <v>202</v>
      </c>
      <c r="D57" s="355"/>
      <c r="E57" s="356"/>
      <c r="G57" s="347"/>
      <c r="H57" s="233" t="s">
        <v>192</v>
      </c>
      <c r="I57" s="234">
        <v>0</v>
      </c>
      <c r="J57" s="235">
        <v>0</v>
      </c>
      <c r="K57" s="236">
        <v>0</v>
      </c>
      <c r="L57" s="87"/>
    </row>
    <row r="58" spans="1:14" x14ac:dyDescent="0.25">
      <c r="A58" s="350"/>
      <c r="B58" s="351"/>
      <c r="C58" s="357" t="s">
        <v>169</v>
      </c>
      <c r="D58" s="358"/>
      <c r="E58" s="359"/>
      <c r="G58" s="347"/>
      <c r="H58" s="233" t="s">
        <v>168</v>
      </c>
      <c r="I58" s="234">
        <v>0</v>
      </c>
      <c r="J58" s="235">
        <v>0</v>
      </c>
      <c r="K58" s="236">
        <v>0</v>
      </c>
      <c r="L58" s="87"/>
    </row>
    <row r="59" spans="1:14" ht="14.45" customHeight="1" x14ac:dyDescent="0.25">
      <c r="A59" s="350"/>
      <c r="B59" s="351"/>
      <c r="C59" s="360" t="s">
        <v>167</v>
      </c>
      <c r="D59" s="358"/>
      <c r="E59" s="359"/>
      <c r="G59" s="347" t="s">
        <v>237</v>
      </c>
      <c r="H59" s="233" t="s">
        <v>227</v>
      </c>
      <c r="I59" s="234">
        <v>0</v>
      </c>
      <c r="J59" s="235">
        <v>0</v>
      </c>
      <c r="K59" s="236">
        <v>0</v>
      </c>
      <c r="L59" s="87"/>
      <c r="M59" t="s">
        <v>238</v>
      </c>
      <c r="N59" s="78" t="e">
        <f>+J59/J62*100</f>
        <v>#DIV/0!</v>
      </c>
    </row>
    <row r="60" spans="1:14" ht="24" customHeight="1" x14ac:dyDescent="0.25">
      <c r="A60" s="350"/>
      <c r="B60" s="351"/>
      <c r="C60" s="196" t="s">
        <v>168</v>
      </c>
      <c r="D60" s="197" t="s">
        <v>172</v>
      </c>
      <c r="E60" s="198" t="s">
        <v>171</v>
      </c>
      <c r="G60" s="347"/>
      <c r="H60" s="233" t="s">
        <v>229</v>
      </c>
      <c r="I60" s="234">
        <v>0</v>
      </c>
      <c r="J60" s="235">
        <v>0</v>
      </c>
      <c r="K60" s="236">
        <v>0</v>
      </c>
      <c r="L60" s="87"/>
    </row>
    <row r="61" spans="1:14" ht="15.75" thickBot="1" x14ac:dyDescent="0.3">
      <c r="A61" s="352"/>
      <c r="B61" s="353"/>
      <c r="C61" s="199" t="s">
        <v>166</v>
      </c>
      <c r="D61" s="200" t="s">
        <v>166</v>
      </c>
      <c r="E61" s="201" t="s">
        <v>166</v>
      </c>
      <c r="G61" s="347"/>
      <c r="H61" s="233" t="s">
        <v>192</v>
      </c>
      <c r="I61" s="234">
        <v>0</v>
      </c>
      <c r="J61" s="235">
        <v>0</v>
      </c>
      <c r="K61" s="236">
        <v>0</v>
      </c>
      <c r="L61" s="87"/>
    </row>
    <row r="62" spans="1:14" ht="15.75" thickTop="1" x14ac:dyDescent="0.25">
      <c r="A62" s="369" t="s">
        <v>218</v>
      </c>
      <c r="B62" s="202" t="s">
        <v>168</v>
      </c>
      <c r="C62" s="203">
        <v>508547</v>
      </c>
      <c r="D62" s="204">
        <v>266922</v>
      </c>
      <c r="E62" s="205">
        <v>241625</v>
      </c>
      <c r="G62" s="347"/>
      <c r="H62" s="233" t="s">
        <v>168</v>
      </c>
      <c r="I62" s="234">
        <v>0</v>
      </c>
      <c r="J62" s="235">
        <v>0</v>
      </c>
      <c r="K62" s="236">
        <v>0</v>
      </c>
      <c r="L62" s="87"/>
    </row>
    <row r="63" spans="1:14" ht="34.15" customHeight="1" x14ac:dyDescent="0.25">
      <c r="A63" s="370"/>
      <c r="B63" s="206" t="s">
        <v>219</v>
      </c>
      <c r="C63" s="207">
        <v>54685</v>
      </c>
      <c r="D63" s="208">
        <v>27666</v>
      </c>
      <c r="E63" s="209">
        <v>27019</v>
      </c>
      <c r="G63" s="347" t="s">
        <v>239</v>
      </c>
      <c r="H63" s="233" t="s">
        <v>227</v>
      </c>
      <c r="I63" s="234">
        <v>0</v>
      </c>
      <c r="J63" s="235">
        <v>0</v>
      </c>
      <c r="K63" s="236">
        <v>0</v>
      </c>
      <c r="L63" s="87"/>
      <c r="M63" t="s">
        <v>240</v>
      </c>
      <c r="N63" s="78" t="e">
        <f>+J63/J66*100</f>
        <v>#DIV/0!</v>
      </c>
    </row>
    <row r="64" spans="1:14" ht="36" x14ac:dyDescent="0.25">
      <c r="A64" s="370"/>
      <c r="B64" s="206" t="s">
        <v>221</v>
      </c>
      <c r="C64" s="207">
        <v>43372</v>
      </c>
      <c r="D64" s="208">
        <v>26149</v>
      </c>
      <c r="E64" s="209">
        <v>17223</v>
      </c>
      <c r="G64" s="347"/>
      <c r="H64" s="233" t="s">
        <v>229</v>
      </c>
      <c r="I64" s="234">
        <v>0</v>
      </c>
      <c r="J64" s="235">
        <v>0</v>
      </c>
      <c r="K64" s="236">
        <v>0</v>
      </c>
      <c r="L64" s="87"/>
    </row>
    <row r="65" spans="1:14" ht="36" x14ac:dyDescent="0.25">
      <c r="A65" s="370"/>
      <c r="B65" s="206" t="s">
        <v>222</v>
      </c>
      <c r="C65" s="207">
        <v>410490</v>
      </c>
      <c r="D65" s="210">
        <v>213107</v>
      </c>
      <c r="E65" s="209">
        <v>197383</v>
      </c>
      <c r="G65" s="347"/>
      <c r="H65" s="233" t="s">
        <v>192</v>
      </c>
      <c r="I65" s="234">
        <v>0</v>
      </c>
      <c r="J65" s="235">
        <v>0</v>
      </c>
      <c r="K65" s="236">
        <v>0</v>
      </c>
      <c r="L65" s="87"/>
    </row>
    <row r="66" spans="1:14" ht="15.75" thickBot="1" x14ac:dyDescent="0.3">
      <c r="A66" s="371"/>
      <c r="B66" s="211" t="s">
        <v>192</v>
      </c>
      <c r="C66" s="212">
        <v>0</v>
      </c>
      <c r="D66" s="213">
        <v>0</v>
      </c>
      <c r="E66" s="214">
        <v>0</v>
      </c>
      <c r="G66" s="347"/>
      <c r="H66" s="233" t="s">
        <v>168</v>
      </c>
      <c r="I66" s="234">
        <v>0</v>
      </c>
      <c r="J66" s="235">
        <v>0</v>
      </c>
      <c r="K66" s="236">
        <v>0</v>
      </c>
      <c r="L66" s="87"/>
    </row>
    <row r="67" spans="1:14" ht="15" customHeight="1" thickTop="1" x14ac:dyDescent="0.25">
      <c r="G67" s="347" t="s">
        <v>241</v>
      </c>
      <c r="H67" s="233" t="s">
        <v>227</v>
      </c>
      <c r="I67" s="234">
        <v>0</v>
      </c>
      <c r="J67" s="235">
        <v>0</v>
      </c>
      <c r="K67" s="236">
        <v>0</v>
      </c>
      <c r="L67" s="87"/>
      <c r="M67" t="s">
        <v>242</v>
      </c>
      <c r="N67" s="78" t="e">
        <f>+J67/J70*100</f>
        <v>#DIV/0!</v>
      </c>
    </row>
    <row r="68" spans="1:14" x14ac:dyDescent="0.25">
      <c r="D68" s="78">
        <f>+(D63+D64)/D62*100</f>
        <v>20.161320535587176</v>
      </c>
      <c r="G68" s="347"/>
      <c r="H68" s="233" t="s">
        <v>229</v>
      </c>
      <c r="I68" s="234">
        <v>0</v>
      </c>
      <c r="J68" s="235">
        <v>0</v>
      </c>
      <c r="K68" s="236">
        <v>0</v>
      </c>
      <c r="L68" s="87"/>
    </row>
    <row r="69" spans="1:14" x14ac:dyDescent="0.25">
      <c r="G69" s="347"/>
      <c r="H69" s="233" t="s">
        <v>192</v>
      </c>
      <c r="I69" s="234">
        <v>0</v>
      </c>
      <c r="J69" s="235">
        <v>0</v>
      </c>
      <c r="K69" s="236">
        <v>0</v>
      </c>
      <c r="L69" s="87"/>
    </row>
    <row r="70" spans="1:14" x14ac:dyDescent="0.25">
      <c r="G70" s="347"/>
      <c r="H70" s="233" t="s">
        <v>168</v>
      </c>
      <c r="I70" s="234">
        <v>0</v>
      </c>
      <c r="J70" s="235">
        <v>0</v>
      </c>
      <c r="K70" s="236">
        <v>0</v>
      </c>
      <c r="L70" s="87"/>
    </row>
    <row r="71" spans="1:14" ht="14.45" customHeight="1" x14ac:dyDescent="0.25">
      <c r="G71" s="347" t="s">
        <v>243</v>
      </c>
      <c r="H71" s="233" t="s">
        <v>227</v>
      </c>
      <c r="I71" s="234">
        <v>0</v>
      </c>
      <c r="J71" s="235">
        <v>0</v>
      </c>
      <c r="K71" s="236">
        <v>0</v>
      </c>
      <c r="L71" s="87"/>
      <c r="M71" t="s">
        <v>244</v>
      </c>
      <c r="N71" s="78" t="e">
        <f>+J71/J74*100</f>
        <v>#DIV/0!</v>
      </c>
    </row>
    <row r="72" spans="1:14" x14ac:dyDescent="0.25">
      <c r="G72" s="347"/>
      <c r="H72" s="233" t="s">
        <v>229</v>
      </c>
      <c r="I72" s="234">
        <v>0</v>
      </c>
      <c r="J72" s="235">
        <v>0</v>
      </c>
      <c r="K72" s="236">
        <v>0</v>
      </c>
      <c r="L72" s="87"/>
    </row>
    <row r="73" spans="1:14" x14ac:dyDescent="0.25">
      <c r="G73" s="347"/>
      <c r="H73" s="233" t="s">
        <v>192</v>
      </c>
      <c r="I73" s="234">
        <v>0</v>
      </c>
      <c r="J73" s="235">
        <v>0</v>
      </c>
      <c r="K73" s="236">
        <v>0</v>
      </c>
      <c r="L73" s="87"/>
    </row>
    <row r="74" spans="1:14" x14ac:dyDescent="0.25">
      <c r="G74" s="347"/>
      <c r="H74" s="233" t="s">
        <v>168</v>
      </c>
      <c r="I74" s="234">
        <v>0</v>
      </c>
      <c r="J74" s="235">
        <v>0</v>
      </c>
      <c r="K74" s="236">
        <v>0</v>
      </c>
      <c r="L74" s="87"/>
    </row>
    <row r="75" spans="1:14" x14ac:dyDescent="0.25">
      <c r="G75" s="347" t="s">
        <v>245</v>
      </c>
      <c r="H75" s="233" t="s">
        <v>165</v>
      </c>
      <c r="I75" s="234">
        <v>62182</v>
      </c>
      <c r="J75" s="235">
        <v>475814</v>
      </c>
      <c r="K75" s="236">
        <v>537996</v>
      </c>
      <c r="L75" s="79"/>
    </row>
    <row r="76" spans="1:14" x14ac:dyDescent="0.25">
      <c r="G76" s="347"/>
      <c r="H76" s="233"/>
      <c r="I76" s="234"/>
      <c r="J76" s="235"/>
      <c r="K76" s="236"/>
      <c r="L76" s="79"/>
    </row>
    <row r="77" spans="1:14" x14ac:dyDescent="0.25">
      <c r="G77" s="347"/>
      <c r="H77" s="233"/>
      <c r="I77" s="234"/>
      <c r="J77" s="235"/>
      <c r="K77" s="236"/>
      <c r="L77" s="79"/>
    </row>
    <row r="78" spans="1:14" x14ac:dyDescent="0.25">
      <c r="G78" s="347"/>
      <c r="H78" s="233"/>
      <c r="I78" s="234"/>
      <c r="J78" s="235"/>
      <c r="K78" s="236"/>
      <c r="L78" s="79"/>
    </row>
    <row r="79" spans="1:14" ht="15.75" thickBot="1" x14ac:dyDescent="0.3">
      <c r="G79" s="372"/>
      <c r="H79" s="238"/>
      <c r="I79" s="239"/>
      <c r="J79" s="240"/>
      <c r="K79" s="241"/>
      <c r="L79" s="79"/>
    </row>
    <row r="80" spans="1:14" ht="15.75" thickTop="1" x14ac:dyDescent="0.25">
      <c r="G80" s="177"/>
      <c r="H80" s="178"/>
      <c r="I80" s="79"/>
      <c r="J80" s="79"/>
      <c r="K80" s="79"/>
      <c r="L80" s="79"/>
    </row>
    <row r="81" spans="2:18" ht="15.75" thickBot="1" x14ac:dyDescent="0.3">
      <c r="G81" t="s">
        <v>414</v>
      </c>
      <c r="L81" s="79"/>
    </row>
    <row r="82" spans="2:18" ht="15.75" thickTop="1" x14ac:dyDescent="0.25">
      <c r="G82" s="242" t="s">
        <v>165</v>
      </c>
      <c r="H82" s="243"/>
      <c r="I82" s="184" t="s">
        <v>181</v>
      </c>
    </row>
    <row r="83" spans="2:18" x14ac:dyDescent="0.25">
      <c r="G83" s="244"/>
      <c r="H83" s="245"/>
      <c r="I83" s="185">
        <v>2022</v>
      </c>
      <c r="R83" s="90"/>
    </row>
    <row r="84" spans="2:18" ht="15.75" thickBot="1" x14ac:dyDescent="0.3">
      <c r="G84" s="246"/>
      <c r="H84" s="247"/>
      <c r="I84" s="186" t="s">
        <v>166</v>
      </c>
      <c r="R84" s="90"/>
    </row>
    <row r="85" spans="2:18" ht="15" customHeight="1" thickTop="1" x14ac:dyDescent="0.25">
      <c r="G85" s="346" t="s">
        <v>246</v>
      </c>
      <c r="H85" s="189" t="s">
        <v>168</v>
      </c>
      <c r="I85" s="190">
        <v>537996</v>
      </c>
      <c r="R85" s="90"/>
    </row>
    <row r="86" spans="2:18" ht="15" customHeight="1" x14ac:dyDescent="0.25">
      <c r="B86" s="88"/>
      <c r="G86" s="345"/>
      <c r="H86" s="191" t="s">
        <v>227</v>
      </c>
      <c r="I86" s="192">
        <v>22611</v>
      </c>
      <c r="R86" s="90"/>
    </row>
    <row r="87" spans="2:18" x14ac:dyDescent="0.25">
      <c r="B87" s="88"/>
      <c r="G87" s="345"/>
      <c r="H87" s="191" t="s">
        <v>229</v>
      </c>
      <c r="I87" s="192">
        <v>515385</v>
      </c>
      <c r="R87" s="90"/>
    </row>
    <row r="88" spans="2:18" ht="15" customHeight="1" x14ac:dyDescent="0.25">
      <c r="B88" s="88"/>
      <c r="G88" s="345"/>
      <c r="H88" s="191" t="s">
        <v>192</v>
      </c>
      <c r="I88" s="192">
        <v>0</v>
      </c>
      <c r="K88" s="88">
        <f>+I86/I85*100</f>
        <v>4.2028193518167427</v>
      </c>
      <c r="R88" s="90"/>
    </row>
    <row r="89" spans="2:18" ht="14.45" customHeight="1" x14ac:dyDescent="0.25">
      <c r="B89" s="88"/>
      <c r="G89" s="345" t="s">
        <v>247</v>
      </c>
      <c r="H89" s="191" t="s">
        <v>168</v>
      </c>
      <c r="I89" s="192">
        <v>22611</v>
      </c>
      <c r="K89" s="78">
        <f>+I87/I85*100</f>
        <v>95.797180648183257</v>
      </c>
      <c r="R89" s="90"/>
    </row>
    <row r="90" spans="2:18" ht="14.45" customHeight="1" x14ac:dyDescent="0.25">
      <c r="B90" s="88"/>
      <c r="G90" s="345"/>
      <c r="H90" s="191" t="s">
        <v>227</v>
      </c>
      <c r="I90" s="192">
        <v>17140</v>
      </c>
      <c r="R90" s="90"/>
    </row>
    <row r="91" spans="2:18" x14ac:dyDescent="0.25">
      <c r="B91" s="88"/>
      <c r="G91" s="345"/>
      <c r="H91" s="191" t="s">
        <v>229</v>
      </c>
      <c r="I91" s="192">
        <v>5471</v>
      </c>
      <c r="R91" s="90"/>
    </row>
    <row r="92" spans="2:18" ht="14.45" customHeight="1" x14ac:dyDescent="0.25">
      <c r="B92" s="88"/>
      <c r="G92" s="345"/>
      <c r="H92" s="191" t="s">
        <v>192</v>
      </c>
      <c r="I92" s="192">
        <v>0</v>
      </c>
      <c r="J92" t="s">
        <v>248</v>
      </c>
      <c r="K92" s="88">
        <f>+I90/I89*100</f>
        <v>75.803812303745971</v>
      </c>
      <c r="R92" s="90"/>
    </row>
    <row r="93" spans="2:18" ht="14.45" customHeight="1" x14ac:dyDescent="0.25">
      <c r="B93" s="88"/>
      <c r="G93" s="345" t="s">
        <v>249</v>
      </c>
      <c r="H93" s="191" t="s">
        <v>168</v>
      </c>
      <c r="I93" s="192">
        <v>22611</v>
      </c>
      <c r="R93" s="90"/>
    </row>
    <row r="94" spans="2:18" ht="14.45" customHeight="1" x14ac:dyDescent="0.25">
      <c r="B94" s="88"/>
      <c r="G94" s="345"/>
      <c r="H94" s="191" t="s">
        <v>227</v>
      </c>
      <c r="I94" s="192">
        <v>9227</v>
      </c>
      <c r="R94" s="90"/>
    </row>
    <row r="95" spans="2:18" x14ac:dyDescent="0.25">
      <c r="G95" s="345"/>
      <c r="H95" s="191" t="s">
        <v>229</v>
      </c>
      <c r="I95" s="192">
        <v>13384</v>
      </c>
      <c r="R95" s="90"/>
    </row>
    <row r="96" spans="2:18" ht="14.45" customHeight="1" x14ac:dyDescent="0.25">
      <c r="G96" s="345"/>
      <c r="H96" s="191" t="s">
        <v>192</v>
      </c>
      <c r="I96" s="192">
        <v>0</v>
      </c>
      <c r="J96" t="s">
        <v>250</v>
      </c>
      <c r="K96" s="88">
        <f>+I94/I93*100</f>
        <v>40.807571535978063</v>
      </c>
      <c r="R96" s="90"/>
    </row>
    <row r="97" spans="7:18" ht="14.45" customHeight="1" x14ac:dyDescent="0.25">
      <c r="G97" s="345" t="s">
        <v>251</v>
      </c>
      <c r="H97" s="191" t="s">
        <v>168</v>
      </c>
      <c r="I97" s="192">
        <v>22611</v>
      </c>
      <c r="R97" s="90"/>
    </row>
    <row r="98" spans="7:18" ht="14.45" customHeight="1" x14ac:dyDescent="0.25">
      <c r="G98" s="345"/>
      <c r="H98" s="191" t="s">
        <v>227</v>
      </c>
      <c r="I98" s="192">
        <v>10812</v>
      </c>
      <c r="R98" s="90"/>
    </row>
    <row r="99" spans="7:18" x14ac:dyDescent="0.25">
      <c r="G99" s="345"/>
      <c r="H99" s="191" t="s">
        <v>229</v>
      </c>
      <c r="I99" s="192">
        <v>11799</v>
      </c>
      <c r="R99" s="90"/>
    </row>
    <row r="100" spans="7:18" ht="14.45" customHeight="1" x14ac:dyDescent="0.25">
      <c r="G100" s="345"/>
      <c r="H100" s="191" t="s">
        <v>192</v>
      </c>
      <c r="I100" s="192">
        <v>0</v>
      </c>
      <c r="J100" t="s">
        <v>252</v>
      </c>
      <c r="K100" s="88">
        <f>+I98/I97*100</f>
        <v>47.817433992304629</v>
      </c>
      <c r="R100" s="90"/>
    </row>
    <row r="101" spans="7:18" ht="14.45" customHeight="1" x14ac:dyDescent="0.25">
      <c r="G101" s="345" t="s">
        <v>253</v>
      </c>
      <c r="H101" s="191" t="s">
        <v>168</v>
      </c>
      <c r="I101" s="192">
        <v>22611</v>
      </c>
      <c r="R101" s="90"/>
    </row>
    <row r="102" spans="7:18" ht="14.45" customHeight="1" x14ac:dyDescent="0.25">
      <c r="G102" s="345"/>
      <c r="H102" s="191" t="s">
        <v>227</v>
      </c>
      <c r="I102" s="192">
        <v>5844</v>
      </c>
      <c r="R102" s="90"/>
    </row>
    <row r="103" spans="7:18" x14ac:dyDescent="0.25">
      <c r="G103" s="345"/>
      <c r="H103" s="191" t="s">
        <v>229</v>
      </c>
      <c r="I103" s="192">
        <v>16767</v>
      </c>
      <c r="R103" s="90"/>
    </row>
    <row r="104" spans="7:18" ht="14.45" customHeight="1" x14ac:dyDescent="0.25">
      <c r="G104" s="345"/>
      <c r="H104" s="191" t="s">
        <v>192</v>
      </c>
      <c r="I104" s="192">
        <v>0</v>
      </c>
      <c r="J104" t="s">
        <v>254</v>
      </c>
      <c r="K104" s="88">
        <f>+I102/I101*100</f>
        <v>25.845827252222371</v>
      </c>
      <c r="R104" s="90"/>
    </row>
    <row r="105" spans="7:18" ht="14.45" customHeight="1" x14ac:dyDescent="0.25">
      <c r="G105" s="345" t="s">
        <v>255</v>
      </c>
      <c r="H105" s="191" t="s">
        <v>168</v>
      </c>
      <c r="I105" s="192">
        <v>22611</v>
      </c>
      <c r="R105" s="90"/>
    </row>
    <row r="106" spans="7:18" ht="14.45" customHeight="1" x14ac:dyDescent="0.25">
      <c r="G106" s="345"/>
      <c r="H106" s="191" t="s">
        <v>227</v>
      </c>
      <c r="I106" s="192">
        <v>3097</v>
      </c>
      <c r="R106" s="90"/>
    </row>
    <row r="107" spans="7:18" x14ac:dyDescent="0.25">
      <c r="G107" s="345"/>
      <c r="H107" s="191" t="s">
        <v>229</v>
      </c>
      <c r="I107" s="192">
        <v>19514</v>
      </c>
      <c r="R107" s="90"/>
    </row>
    <row r="108" spans="7:18" ht="14.45" customHeight="1" x14ac:dyDescent="0.25">
      <c r="G108" s="345"/>
      <c r="H108" s="191" t="s">
        <v>192</v>
      </c>
      <c r="I108" s="192">
        <v>0</v>
      </c>
      <c r="J108" t="s">
        <v>256</v>
      </c>
      <c r="K108" s="88">
        <f>+I106/I105*100</f>
        <v>13.696873203308124</v>
      </c>
      <c r="R108" s="90"/>
    </row>
    <row r="109" spans="7:18" x14ac:dyDescent="0.25">
      <c r="G109" s="361" t="s">
        <v>245</v>
      </c>
      <c r="H109" s="191" t="s">
        <v>165</v>
      </c>
      <c r="I109" s="192">
        <v>5189446</v>
      </c>
      <c r="J109" s="120"/>
      <c r="R109" s="90"/>
    </row>
    <row r="110" spans="7:18" ht="36" x14ac:dyDescent="0.25">
      <c r="G110" s="361"/>
      <c r="H110" s="191" t="s">
        <v>409</v>
      </c>
      <c r="I110" s="192">
        <v>1223</v>
      </c>
      <c r="R110" s="90"/>
    </row>
    <row r="111" spans="7:18" ht="72" x14ac:dyDescent="0.25">
      <c r="G111" s="361"/>
      <c r="H111" s="191" t="s">
        <v>416</v>
      </c>
      <c r="I111" s="192">
        <v>1668</v>
      </c>
      <c r="R111" s="90"/>
    </row>
    <row r="112" spans="7:18" ht="24" x14ac:dyDescent="0.25">
      <c r="G112" s="361"/>
      <c r="H112" s="191" t="s">
        <v>408</v>
      </c>
      <c r="I112" s="192">
        <v>96</v>
      </c>
      <c r="R112" s="90"/>
    </row>
    <row r="113" spans="7:18" ht="36" x14ac:dyDescent="0.25">
      <c r="G113" s="361"/>
      <c r="H113" s="191" t="s">
        <v>410</v>
      </c>
      <c r="I113" s="192">
        <v>110</v>
      </c>
      <c r="R113" s="90"/>
    </row>
    <row r="114" spans="7:18" x14ac:dyDescent="0.25">
      <c r="G114" s="361"/>
      <c r="H114" s="191"/>
      <c r="I114" s="192"/>
      <c r="R114" s="90"/>
    </row>
    <row r="115" spans="7:18" ht="15.75" thickBot="1" x14ac:dyDescent="0.3">
      <c r="G115" s="361"/>
      <c r="H115" s="193"/>
      <c r="I115" s="194"/>
      <c r="R115" s="90"/>
    </row>
    <row r="116" spans="7:18" ht="15.75" thickTop="1" x14ac:dyDescent="0.25">
      <c r="G116" s="361"/>
      <c r="H116" s="191"/>
      <c r="I116" s="192"/>
      <c r="R116" s="90"/>
    </row>
    <row r="117" spans="7:18" x14ac:dyDescent="0.25">
      <c r="G117" s="361"/>
      <c r="H117" s="191"/>
      <c r="I117" s="192"/>
      <c r="R117" s="90"/>
    </row>
    <row r="118" spans="7:18" ht="15.75" thickBot="1" x14ac:dyDescent="0.3">
      <c r="G118" s="361"/>
      <c r="H118" s="193"/>
      <c r="I118" s="194"/>
      <c r="R118" s="90"/>
    </row>
    <row r="119" spans="7:18" ht="15.75" thickTop="1" x14ac:dyDescent="0.25">
      <c r="G119" s="361"/>
      <c r="H119" s="179"/>
      <c r="I119" s="187"/>
      <c r="R119" s="90"/>
    </row>
    <row r="120" spans="7:18" ht="15.75" thickBot="1" x14ac:dyDescent="0.3">
      <c r="G120" s="362"/>
      <c r="H120" s="180"/>
      <c r="I120" s="188"/>
      <c r="R120" s="90"/>
    </row>
    <row r="121" spans="7:18" ht="15.75" thickTop="1" x14ac:dyDescent="0.25">
      <c r="G121" s="182"/>
      <c r="H121" s="152"/>
      <c r="I121" s="164"/>
      <c r="R121" s="90"/>
    </row>
    <row r="122" spans="7:18" x14ac:dyDescent="0.25">
      <c r="G122" s="182"/>
      <c r="H122" s="152"/>
      <c r="I122" s="164"/>
      <c r="R122" s="90"/>
    </row>
    <row r="123" spans="7:18" ht="15.75" thickBot="1" x14ac:dyDescent="0.3">
      <c r="G123" s="182"/>
      <c r="H123" s="156"/>
      <c r="I123" s="165"/>
      <c r="R123" s="90"/>
    </row>
    <row r="124" spans="7:18" ht="15.75" thickTop="1" x14ac:dyDescent="0.25">
      <c r="G124" s="182"/>
      <c r="H124" s="134"/>
      <c r="I124" s="136"/>
      <c r="R124" s="90"/>
    </row>
    <row r="125" spans="7:18" x14ac:dyDescent="0.25">
      <c r="G125" s="182"/>
      <c r="H125" s="134"/>
      <c r="I125" s="136"/>
      <c r="R125" s="90"/>
    </row>
    <row r="126" spans="7:18" x14ac:dyDescent="0.25">
      <c r="G126" s="182"/>
      <c r="H126" s="134"/>
      <c r="I126" s="136"/>
      <c r="R126" s="90"/>
    </row>
    <row r="127" spans="7:18" x14ac:dyDescent="0.25">
      <c r="G127" s="182"/>
      <c r="H127" s="134"/>
      <c r="I127" s="136"/>
      <c r="R127" s="90"/>
    </row>
    <row r="128" spans="7:18" ht="15.75" thickBot="1" x14ac:dyDescent="0.3">
      <c r="G128" s="183"/>
      <c r="H128" s="135"/>
      <c r="I128" s="137"/>
      <c r="R128" s="90"/>
    </row>
    <row r="129" spans="7:18" ht="15.75" thickTop="1" x14ac:dyDescent="0.25">
      <c r="G129" s="98"/>
      <c r="H129" s="97"/>
      <c r="I129" s="96"/>
      <c r="R129" s="90"/>
    </row>
    <row r="130" spans="7:18" x14ac:dyDescent="0.25">
      <c r="G130" s="98"/>
      <c r="H130" s="97"/>
      <c r="I130" s="96"/>
      <c r="R130" s="90"/>
    </row>
    <row r="131" spans="7:18" x14ac:dyDescent="0.25">
      <c r="G131" s="98"/>
      <c r="H131" s="97"/>
      <c r="I131" s="96"/>
      <c r="R131" s="90"/>
    </row>
    <row r="132" spans="7:18" x14ac:dyDescent="0.25">
      <c r="G132" s="98"/>
      <c r="H132" s="97"/>
      <c r="I132" s="96"/>
      <c r="R132" s="90"/>
    </row>
    <row r="133" spans="7:18" x14ac:dyDescent="0.25">
      <c r="R133" s="90"/>
    </row>
    <row r="134" spans="7:18" x14ac:dyDescent="0.25">
      <c r="R134" s="90"/>
    </row>
    <row r="136" spans="7:18" ht="15.75" thickBot="1" x14ac:dyDescent="0.3">
      <c r="G136" t="s">
        <v>413</v>
      </c>
    </row>
    <row r="137" spans="7:18" ht="15.75" thickTop="1" x14ac:dyDescent="0.25">
      <c r="G137" s="363" t="s">
        <v>165</v>
      </c>
      <c r="H137" s="364"/>
      <c r="I137" s="184" t="s">
        <v>181</v>
      </c>
      <c r="N137" s="376" t="s">
        <v>165</v>
      </c>
      <c r="O137" s="377"/>
      <c r="P137" s="258" t="s">
        <v>181</v>
      </c>
    </row>
    <row r="138" spans="7:18" x14ac:dyDescent="0.25">
      <c r="G138" s="365"/>
      <c r="H138" s="366"/>
      <c r="I138" s="185" t="s">
        <v>369</v>
      </c>
      <c r="N138" s="378"/>
      <c r="O138" s="379"/>
      <c r="P138" s="259" t="s">
        <v>417</v>
      </c>
    </row>
    <row r="139" spans="7:18" ht="15.75" thickBot="1" x14ac:dyDescent="0.3">
      <c r="G139" s="367"/>
      <c r="H139" s="368"/>
      <c r="I139" s="186" t="s">
        <v>166</v>
      </c>
      <c r="K139" s="89">
        <f>+I141+I143</f>
        <v>0</v>
      </c>
      <c r="N139" s="380"/>
      <c r="O139" s="381"/>
      <c r="P139" s="260" t="s">
        <v>166</v>
      </c>
    </row>
    <row r="140" spans="7:18" ht="15.75" thickTop="1" x14ac:dyDescent="0.25">
      <c r="G140" s="346" t="s">
        <v>260</v>
      </c>
      <c r="H140" s="189" t="s">
        <v>168</v>
      </c>
      <c r="I140" s="190">
        <v>0</v>
      </c>
      <c r="N140" s="375" t="s">
        <v>260</v>
      </c>
      <c r="O140" s="229" t="s">
        <v>168</v>
      </c>
      <c r="P140" s="261">
        <v>0</v>
      </c>
    </row>
    <row r="141" spans="7:18" ht="15" customHeight="1" x14ac:dyDescent="0.25">
      <c r="G141" s="345"/>
      <c r="H141" s="191" t="s">
        <v>261</v>
      </c>
      <c r="I141" s="192">
        <v>0</v>
      </c>
      <c r="N141" s="347"/>
      <c r="O141" s="233" t="s">
        <v>261</v>
      </c>
      <c r="P141" s="262">
        <v>0</v>
      </c>
    </row>
    <row r="142" spans="7:18" x14ac:dyDescent="0.25">
      <c r="G142" s="345"/>
      <c r="H142" s="191" t="s">
        <v>262</v>
      </c>
      <c r="I142" s="192">
        <v>0</v>
      </c>
      <c r="N142" s="347"/>
      <c r="O142" s="233" t="s">
        <v>262</v>
      </c>
      <c r="P142" s="262">
        <v>0</v>
      </c>
    </row>
    <row r="143" spans="7:18" ht="36" x14ac:dyDescent="0.25">
      <c r="G143" s="345"/>
      <c r="H143" s="191" t="s">
        <v>263</v>
      </c>
      <c r="I143" s="192">
        <v>0</v>
      </c>
      <c r="N143" s="347"/>
      <c r="O143" s="233" t="s">
        <v>263</v>
      </c>
      <c r="P143" s="262">
        <v>0</v>
      </c>
    </row>
    <row r="144" spans="7:18" ht="45.6" customHeight="1" x14ac:dyDescent="0.25">
      <c r="G144" s="345"/>
      <c r="H144" s="191" t="s">
        <v>264</v>
      </c>
      <c r="I144" s="192">
        <v>0</v>
      </c>
      <c r="N144" s="347"/>
      <c r="O144" s="233" t="s">
        <v>264</v>
      </c>
      <c r="P144" s="262">
        <v>0</v>
      </c>
    </row>
    <row r="145" spans="7:16" x14ac:dyDescent="0.25">
      <c r="G145" s="345"/>
      <c r="H145" s="191" t="s">
        <v>192</v>
      </c>
      <c r="I145" s="192">
        <v>0</v>
      </c>
      <c r="J145" t="s">
        <v>266</v>
      </c>
      <c r="K145" t="e">
        <f>+I147/I146*100</f>
        <v>#DIV/0!</v>
      </c>
      <c r="N145" s="347"/>
      <c r="O145" s="233" t="s">
        <v>192</v>
      </c>
      <c r="P145" s="262">
        <v>0</v>
      </c>
    </row>
    <row r="146" spans="7:16" x14ac:dyDescent="0.25">
      <c r="G146" s="345" t="s">
        <v>265</v>
      </c>
      <c r="H146" s="191" t="s">
        <v>168</v>
      </c>
      <c r="I146" s="192">
        <v>0</v>
      </c>
      <c r="N146" s="347" t="s">
        <v>265</v>
      </c>
      <c r="O146" s="233" t="s">
        <v>168</v>
      </c>
      <c r="P146" s="262">
        <v>0</v>
      </c>
    </row>
    <row r="147" spans="7:16" ht="14.45" customHeight="1" x14ac:dyDescent="0.25">
      <c r="G147" s="345"/>
      <c r="H147" s="191" t="s">
        <v>227</v>
      </c>
      <c r="I147" s="192">
        <v>0</v>
      </c>
      <c r="N147" s="347"/>
      <c r="O147" s="233" t="s">
        <v>227</v>
      </c>
      <c r="P147" s="262">
        <v>0</v>
      </c>
    </row>
    <row r="148" spans="7:16" x14ac:dyDescent="0.25">
      <c r="G148" s="345"/>
      <c r="H148" s="191" t="s">
        <v>229</v>
      </c>
      <c r="I148" s="192">
        <v>0</v>
      </c>
      <c r="N148" s="347"/>
      <c r="O148" s="233" t="s">
        <v>229</v>
      </c>
      <c r="P148" s="262">
        <v>0</v>
      </c>
    </row>
    <row r="149" spans="7:16" x14ac:dyDescent="0.25">
      <c r="G149" s="345"/>
      <c r="H149" s="191" t="s">
        <v>192</v>
      </c>
      <c r="I149" s="192">
        <v>0</v>
      </c>
      <c r="J149" t="s">
        <v>268</v>
      </c>
      <c r="K149" t="e">
        <f>+I151/I150*100</f>
        <v>#DIV/0!</v>
      </c>
      <c r="N149" s="347"/>
      <c r="O149" s="233" t="s">
        <v>192</v>
      </c>
      <c r="P149" s="262">
        <v>0</v>
      </c>
    </row>
    <row r="150" spans="7:16" x14ac:dyDescent="0.25">
      <c r="G150" s="345" t="s">
        <v>267</v>
      </c>
      <c r="H150" s="191" t="s">
        <v>168</v>
      </c>
      <c r="I150" s="192">
        <v>0</v>
      </c>
      <c r="N150" s="347" t="s">
        <v>267</v>
      </c>
      <c r="O150" s="233" t="s">
        <v>168</v>
      </c>
      <c r="P150" s="262">
        <v>0</v>
      </c>
    </row>
    <row r="151" spans="7:16" ht="14.45" customHeight="1" x14ac:dyDescent="0.25">
      <c r="G151" s="345"/>
      <c r="H151" s="191" t="s">
        <v>227</v>
      </c>
      <c r="I151" s="192">
        <v>0</v>
      </c>
      <c r="N151" s="347"/>
      <c r="O151" s="233" t="s">
        <v>227</v>
      </c>
      <c r="P151" s="262">
        <v>0</v>
      </c>
    </row>
    <row r="152" spans="7:16" x14ac:dyDescent="0.25">
      <c r="G152" s="345"/>
      <c r="H152" s="191" t="s">
        <v>229</v>
      </c>
      <c r="I152" s="192">
        <v>0</v>
      </c>
      <c r="N152" s="347"/>
      <c r="O152" s="233" t="s">
        <v>229</v>
      </c>
      <c r="P152" s="262">
        <v>0</v>
      </c>
    </row>
    <row r="153" spans="7:16" x14ac:dyDescent="0.25">
      <c r="G153" s="345"/>
      <c r="H153" s="191" t="s">
        <v>192</v>
      </c>
      <c r="I153" s="192">
        <v>0</v>
      </c>
      <c r="J153" t="s">
        <v>270</v>
      </c>
      <c r="K153" t="e">
        <f>+I155/I154*100</f>
        <v>#DIV/0!</v>
      </c>
      <c r="N153" s="347"/>
      <c r="O153" s="233" t="s">
        <v>192</v>
      </c>
      <c r="P153" s="262">
        <v>0</v>
      </c>
    </row>
    <row r="154" spans="7:16" x14ac:dyDescent="0.25">
      <c r="G154" s="345" t="s">
        <v>269</v>
      </c>
      <c r="H154" s="191" t="s">
        <v>168</v>
      </c>
      <c r="I154" s="192">
        <v>0</v>
      </c>
      <c r="N154" s="347" t="s">
        <v>269</v>
      </c>
      <c r="O154" s="233" t="s">
        <v>168</v>
      </c>
      <c r="P154" s="262">
        <v>0</v>
      </c>
    </row>
    <row r="155" spans="7:16" ht="14.45" customHeight="1" x14ac:dyDescent="0.25">
      <c r="G155" s="345"/>
      <c r="H155" s="191" t="s">
        <v>227</v>
      </c>
      <c r="I155" s="192">
        <v>0</v>
      </c>
      <c r="N155" s="347"/>
      <c r="O155" s="233" t="s">
        <v>227</v>
      </c>
      <c r="P155" s="262">
        <v>0</v>
      </c>
    </row>
    <row r="156" spans="7:16" x14ac:dyDescent="0.25">
      <c r="G156" s="345"/>
      <c r="H156" s="191" t="s">
        <v>229</v>
      </c>
      <c r="I156" s="192">
        <v>0</v>
      </c>
      <c r="K156" t="e">
        <f>+K157+K161+K165</f>
        <v>#DIV/0!</v>
      </c>
      <c r="N156" s="347"/>
      <c r="O156" s="233" t="s">
        <v>229</v>
      </c>
      <c r="P156" s="262">
        <v>0</v>
      </c>
    </row>
    <row r="157" spans="7:16" x14ac:dyDescent="0.25">
      <c r="G157" s="345"/>
      <c r="H157" s="191" t="s">
        <v>192</v>
      </c>
      <c r="I157" s="192">
        <v>0</v>
      </c>
      <c r="K157" t="e">
        <f>+I159/I158*100</f>
        <v>#DIV/0!</v>
      </c>
      <c r="N157" s="347"/>
      <c r="O157" s="233" t="s">
        <v>192</v>
      </c>
      <c r="P157" s="262">
        <v>0</v>
      </c>
    </row>
    <row r="158" spans="7:16" x14ac:dyDescent="0.25">
      <c r="G158" s="345" t="s">
        <v>271</v>
      </c>
      <c r="H158" s="191" t="s">
        <v>168</v>
      </c>
      <c r="I158" s="192">
        <v>0</v>
      </c>
      <c r="N158" s="347" t="s">
        <v>271</v>
      </c>
      <c r="O158" s="233" t="s">
        <v>168</v>
      </c>
      <c r="P158" s="262">
        <v>0</v>
      </c>
    </row>
    <row r="159" spans="7:16" ht="14.45" customHeight="1" x14ac:dyDescent="0.25">
      <c r="G159" s="345"/>
      <c r="H159" s="191" t="s">
        <v>227</v>
      </c>
      <c r="I159" s="192">
        <v>0</v>
      </c>
      <c r="N159" s="347"/>
      <c r="O159" s="233" t="s">
        <v>227</v>
      </c>
      <c r="P159" s="262">
        <v>0</v>
      </c>
    </row>
    <row r="160" spans="7:16" x14ac:dyDescent="0.25">
      <c r="G160" s="345"/>
      <c r="H160" s="191" t="s">
        <v>229</v>
      </c>
      <c r="I160" s="192">
        <v>0</v>
      </c>
      <c r="N160" s="347"/>
      <c r="O160" s="233" t="s">
        <v>229</v>
      </c>
      <c r="P160" s="262">
        <v>0</v>
      </c>
    </row>
    <row r="161" spans="7:16" x14ac:dyDescent="0.25">
      <c r="G161" s="345"/>
      <c r="H161" s="191" t="s">
        <v>192</v>
      </c>
      <c r="I161" s="192">
        <v>0</v>
      </c>
      <c r="K161" t="e">
        <f>+I163/I162*100</f>
        <v>#DIV/0!</v>
      </c>
      <c r="N161" s="347"/>
      <c r="O161" s="233" t="s">
        <v>192</v>
      </c>
      <c r="P161" s="262">
        <v>0</v>
      </c>
    </row>
    <row r="162" spans="7:16" x14ac:dyDescent="0.25">
      <c r="G162" s="345" t="s">
        <v>272</v>
      </c>
      <c r="H162" s="191" t="s">
        <v>168</v>
      </c>
      <c r="I162" s="192">
        <v>0</v>
      </c>
      <c r="N162" s="347" t="s">
        <v>272</v>
      </c>
      <c r="O162" s="233" t="s">
        <v>168</v>
      </c>
      <c r="P162" s="262">
        <v>0</v>
      </c>
    </row>
    <row r="163" spans="7:16" ht="14.45" customHeight="1" x14ac:dyDescent="0.25">
      <c r="G163" s="345"/>
      <c r="H163" s="191" t="s">
        <v>227</v>
      </c>
      <c r="I163" s="192">
        <v>0</v>
      </c>
      <c r="N163" s="347"/>
      <c r="O163" s="233" t="s">
        <v>227</v>
      </c>
      <c r="P163" s="262">
        <v>0</v>
      </c>
    </row>
    <row r="164" spans="7:16" x14ac:dyDescent="0.25">
      <c r="G164" s="345"/>
      <c r="H164" s="191" t="s">
        <v>229</v>
      </c>
      <c r="I164" s="192">
        <v>0</v>
      </c>
      <c r="N164" s="347"/>
      <c r="O164" s="233" t="s">
        <v>229</v>
      </c>
      <c r="P164" s="262">
        <v>0</v>
      </c>
    </row>
    <row r="165" spans="7:16" x14ac:dyDescent="0.25">
      <c r="G165" s="345"/>
      <c r="H165" s="191" t="s">
        <v>192</v>
      </c>
      <c r="I165" s="192">
        <v>0</v>
      </c>
      <c r="K165" t="e">
        <f>+I167/I166*100</f>
        <v>#DIV/0!</v>
      </c>
      <c r="N165" s="347"/>
      <c r="O165" s="233" t="s">
        <v>192</v>
      </c>
      <c r="P165" s="262">
        <v>0</v>
      </c>
    </row>
    <row r="166" spans="7:16" x14ac:dyDescent="0.25">
      <c r="G166" s="345" t="s">
        <v>273</v>
      </c>
      <c r="H166" s="191" t="s">
        <v>168</v>
      </c>
      <c r="I166" s="192">
        <v>0</v>
      </c>
      <c r="N166" s="347" t="s">
        <v>273</v>
      </c>
      <c r="O166" s="233" t="s">
        <v>168</v>
      </c>
      <c r="P166" s="262">
        <v>0</v>
      </c>
    </row>
    <row r="167" spans="7:16" ht="14.45" customHeight="1" x14ac:dyDescent="0.25">
      <c r="G167" s="345"/>
      <c r="H167" s="191" t="s">
        <v>227</v>
      </c>
      <c r="I167" s="192">
        <v>0</v>
      </c>
      <c r="N167" s="347"/>
      <c r="O167" s="233" t="s">
        <v>227</v>
      </c>
      <c r="P167" s="262">
        <v>0</v>
      </c>
    </row>
    <row r="168" spans="7:16" x14ac:dyDescent="0.25">
      <c r="G168" s="345"/>
      <c r="H168" s="191" t="s">
        <v>229</v>
      </c>
      <c r="I168" s="192">
        <v>0</v>
      </c>
      <c r="N168" s="347"/>
      <c r="O168" s="233" t="s">
        <v>229</v>
      </c>
      <c r="P168" s="262">
        <v>0</v>
      </c>
    </row>
    <row r="169" spans="7:16" x14ac:dyDescent="0.25">
      <c r="G169" s="345"/>
      <c r="H169" s="191" t="s">
        <v>192</v>
      </c>
      <c r="I169" s="192">
        <v>0</v>
      </c>
      <c r="K169" t="e">
        <f>+I171/I170*100</f>
        <v>#DIV/0!</v>
      </c>
      <c r="N169" s="347"/>
      <c r="O169" s="233" t="s">
        <v>192</v>
      </c>
      <c r="P169" s="262">
        <v>0</v>
      </c>
    </row>
    <row r="170" spans="7:16" x14ac:dyDescent="0.25">
      <c r="G170" s="345" t="s">
        <v>274</v>
      </c>
      <c r="H170" s="191" t="s">
        <v>168</v>
      </c>
      <c r="I170" s="192">
        <v>0</v>
      </c>
      <c r="N170" s="347" t="s">
        <v>274</v>
      </c>
      <c r="O170" s="233" t="s">
        <v>168</v>
      </c>
      <c r="P170" s="262">
        <v>0</v>
      </c>
    </row>
    <row r="171" spans="7:16" ht="14.45" customHeight="1" x14ac:dyDescent="0.25">
      <c r="G171" s="345"/>
      <c r="H171" s="191" t="s">
        <v>227</v>
      </c>
      <c r="I171" s="192">
        <v>0</v>
      </c>
      <c r="N171" s="347"/>
      <c r="O171" s="233" t="s">
        <v>227</v>
      </c>
      <c r="P171" s="262">
        <v>0</v>
      </c>
    </row>
    <row r="172" spans="7:16" x14ac:dyDescent="0.25">
      <c r="G172" s="345"/>
      <c r="H172" s="191" t="s">
        <v>229</v>
      </c>
      <c r="I172" s="192">
        <v>0</v>
      </c>
      <c r="N172" s="347"/>
      <c r="O172" s="233" t="s">
        <v>229</v>
      </c>
      <c r="P172" s="262">
        <v>0</v>
      </c>
    </row>
    <row r="173" spans="7:16" x14ac:dyDescent="0.25">
      <c r="G173" s="345"/>
      <c r="H173" s="191" t="s">
        <v>192</v>
      </c>
      <c r="I173" s="192">
        <v>0</v>
      </c>
      <c r="N173" s="347"/>
      <c r="O173" s="233" t="s">
        <v>192</v>
      </c>
      <c r="P173" s="262">
        <v>0</v>
      </c>
    </row>
    <row r="174" spans="7:16" ht="15.75" thickBot="1" x14ac:dyDescent="0.3">
      <c r="G174" s="361" t="s">
        <v>245</v>
      </c>
      <c r="H174" s="191" t="s">
        <v>165</v>
      </c>
      <c r="I174" s="192">
        <v>5192543</v>
      </c>
      <c r="N174" s="237" t="s">
        <v>245</v>
      </c>
      <c r="O174" s="238" t="s">
        <v>165</v>
      </c>
      <c r="P174" s="263">
        <v>5192543</v>
      </c>
    </row>
    <row r="175" spans="7:16" ht="15.75" thickTop="1" x14ac:dyDescent="0.25">
      <c r="G175" s="361"/>
      <c r="H175" s="191"/>
      <c r="I175" s="192"/>
    </row>
    <row r="176" spans="7:16" x14ac:dyDescent="0.25">
      <c r="G176" s="361"/>
      <c r="H176" s="191"/>
      <c r="I176" s="192"/>
    </row>
    <row r="177" spans="7:9" x14ac:dyDescent="0.25">
      <c r="G177" s="361"/>
      <c r="H177" s="191"/>
      <c r="I177" s="192"/>
    </row>
    <row r="178" spans="7:9" x14ac:dyDescent="0.25">
      <c r="G178" s="361"/>
      <c r="H178" s="191"/>
      <c r="I178" s="192"/>
    </row>
    <row r="179" spans="7:9" x14ac:dyDescent="0.25">
      <c r="G179" s="361"/>
      <c r="H179" s="191"/>
      <c r="I179" s="192"/>
    </row>
    <row r="180" spans="7:9" x14ac:dyDescent="0.25">
      <c r="G180" s="361"/>
      <c r="H180" s="191"/>
      <c r="I180" s="192"/>
    </row>
    <row r="181" spans="7:9" x14ac:dyDescent="0.25">
      <c r="G181" s="361"/>
      <c r="H181" s="191"/>
      <c r="I181" s="192"/>
    </row>
    <row r="182" spans="7:9" x14ac:dyDescent="0.25">
      <c r="G182" s="361"/>
      <c r="H182" s="191"/>
      <c r="I182" s="192"/>
    </row>
    <row r="183" spans="7:9" x14ac:dyDescent="0.25">
      <c r="G183" s="361"/>
      <c r="H183" s="191"/>
      <c r="I183" s="192"/>
    </row>
    <row r="184" spans="7:9" x14ac:dyDescent="0.25">
      <c r="G184" s="361"/>
      <c r="H184" s="191"/>
      <c r="I184" s="192"/>
    </row>
    <row r="185" spans="7:9" x14ac:dyDescent="0.25">
      <c r="G185" s="361"/>
      <c r="H185" s="191"/>
      <c r="I185" s="192"/>
    </row>
    <row r="186" spans="7:9" x14ac:dyDescent="0.25">
      <c r="G186" s="361"/>
      <c r="H186" s="191"/>
      <c r="I186" s="192"/>
    </row>
    <row r="187" spans="7:9" x14ac:dyDescent="0.25">
      <c r="G187" s="361"/>
      <c r="H187" s="191"/>
      <c r="I187" s="192"/>
    </row>
    <row r="188" spans="7:9" x14ac:dyDescent="0.25">
      <c r="G188" s="361"/>
      <c r="H188" s="191"/>
      <c r="I188" s="192"/>
    </row>
    <row r="189" spans="7:9" x14ac:dyDescent="0.25">
      <c r="G189" s="361"/>
      <c r="H189" s="191"/>
      <c r="I189" s="192"/>
    </row>
    <row r="190" spans="7:9" x14ac:dyDescent="0.25">
      <c r="G190" s="361"/>
      <c r="H190" s="191"/>
      <c r="I190" s="192"/>
    </row>
    <row r="191" spans="7:9" x14ac:dyDescent="0.25">
      <c r="G191" s="361"/>
      <c r="H191" s="191"/>
      <c r="I191" s="192"/>
    </row>
    <row r="192" spans="7:9" x14ac:dyDescent="0.25">
      <c r="G192" s="361"/>
      <c r="H192" s="191"/>
      <c r="I192" s="192"/>
    </row>
    <row r="193" spans="7:9" x14ac:dyDescent="0.25">
      <c r="G193" s="361"/>
      <c r="H193" s="191"/>
      <c r="I193" s="192"/>
    </row>
    <row r="194" spans="7:9" x14ac:dyDescent="0.25">
      <c r="G194" s="361"/>
      <c r="H194" s="191"/>
      <c r="I194" s="192"/>
    </row>
    <row r="195" spans="7:9" x14ac:dyDescent="0.25">
      <c r="G195" s="361"/>
      <c r="H195" s="191"/>
      <c r="I195" s="192"/>
    </row>
    <row r="196" spans="7:9" x14ac:dyDescent="0.25">
      <c r="G196" s="361"/>
      <c r="H196" s="191"/>
      <c r="I196" s="192"/>
    </row>
    <row r="197" spans="7:9" x14ac:dyDescent="0.25">
      <c r="G197" s="361"/>
      <c r="H197" s="191"/>
      <c r="I197" s="192"/>
    </row>
    <row r="198" spans="7:9" x14ac:dyDescent="0.25">
      <c r="G198" s="361"/>
      <c r="H198" s="191"/>
      <c r="I198" s="192"/>
    </row>
    <row r="199" spans="7:9" x14ac:dyDescent="0.25">
      <c r="G199" s="361"/>
      <c r="H199" s="191"/>
      <c r="I199" s="192"/>
    </row>
    <row r="200" spans="7:9" x14ac:dyDescent="0.25">
      <c r="G200" s="361"/>
      <c r="H200" s="191"/>
      <c r="I200" s="192"/>
    </row>
    <row r="201" spans="7:9" x14ac:dyDescent="0.25">
      <c r="G201" s="361"/>
      <c r="H201" s="191"/>
      <c r="I201" s="192"/>
    </row>
    <row r="202" spans="7:9" x14ac:dyDescent="0.25">
      <c r="G202" s="361"/>
      <c r="H202" s="191"/>
      <c r="I202" s="192"/>
    </row>
    <row r="203" spans="7:9" x14ac:dyDescent="0.25">
      <c r="G203" s="361"/>
      <c r="H203" s="191"/>
      <c r="I203" s="192"/>
    </row>
    <row r="204" spans="7:9" x14ac:dyDescent="0.25">
      <c r="G204" s="361"/>
      <c r="H204" s="191"/>
      <c r="I204" s="192"/>
    </row>
    <row r="205" spans="7:9" x14ac:dyDescent="0.25">
      <c r="G205" s="361"/>
      <c r="H205" s="191"/>
      <c r="I205" s="192"/>
    </row>
    <row r="206" spans="7:9" x14ac:dyDescent="0.25">
      <c r="G206" s="361"/>
      <c r="H206" s="191"/>
      <c r="I206" s="192"/>
    </row>
    <row r="207" spans="7:9" x14ac:dyDescent="0.25">
      <c r="G207" s="361"/>
      <c r="H207" s="191"/>
      <c r="I207" s="192"/>
    </row>
    <row r="208" spans="7:9" x14ac:dyDescent="0.25">
      <c r="G208" s="361"/>
      <c r="H208" s="191"/>
      <c r="I208" s="192"/>
    </row>
    <row r="209" spans="7:9" x14ac:dyDescent="0.25">
      <c r="G209" s="361"/>
      <c r="H209" s="191"/>
      <c r="I209" s="192"/>
    </row>
    <row r="210" spans="7:9" x14ac:dyDescent="0.25">
      <c r="G210" s="361"/>
      <c r="H210" s="191"/>
      <c r="I210" s="192"/>
    </row>
    <row r="211" spans="7:9" x14ac:dyDescent="0.25">
      <c r="G211" s="361"/>
      <c r="H211" s="191"/>
      <c r="I211" s="192"/>
    </row>
    <row r="212" spans="7:9" x14ac:dyDescent="0.25">
      <c r="G212" s="361"/>
      <c r="H212" s="191"/>
      <c r="I212" s="192"/>
    </row>
    <row r="213" spans="7:9" x14ac:dyDescent="0.25">
      <c r="G213" s="361"/>
      <c r="H213" s="191"/>
      <c r="I213" s="192"/>
    </row>
    <row r="214" spans="7:9" x14ac:dyDescent="0.25">
      <c r="G214" s="361"/>
      <c r="H214" s="191"/>
      <c r="I214" s="192"/>
    </row>
    <row r="215" spans="7:9" x14ac:dyDescent="0.25">
      <c r="G215" s="361"/>
      <c r="H215" s="191"/>
      <c r="I215" s="192"/>
    </row>
    <row r="216" spans="7:9" x14ac:dyDescent="0.25">
      <c r="G216" s="361"/>
      <c r="H216" s="191"/>
      <c r="I216" s="192"/>
    </row>
    <row r="217" spans="7:9" x14ac:dyDescent="0.25">
      <c r="G217" s="361"/>
      <c r="H217" s="191"/>
      <c r="I217" s="192"/>
    </row>
    <row r="218" spans="7:9" x14ac:dyDescent="0.25">
      <c r="G218" s="361"/>
      <c r="H218" s="191"/>
      <c r="I218" s="192"/>
    </row>
    <row r="219" spans="7:9" x14ac:dyDescent="0.25">
      <c r="G219" s="361"/>
      <c r="H219" s="191"/>
      <c r="I219" s="192"/>
    </row>
    <row r="220" spans="7:9" x14ac:dyDescent="0.25">
      <c r="G220" s="361"/>
      <c r="H220" s="191"/>
      <c r="I220" s="192"/>
    </row>
    <row r="221" spans="7:9" x14ac:dyDescent="0.25">
      <c r="G221" s="361"/>
      <c r="H221" s="191"/>
      <c r="I221" s="192"/>
    </row>
    <row r="222" spans="7:9" x14ac:dyDescent="0.25">
      <c r="G222" s="361"/>
      <c r="H222" s="191"/>
      <c r="I222" s="192"/>
    </row>
    <row r="223" spans="7:9" ht="15.75" thickBot="1" x14ac:dyDescent="0.3">
      <c r="G223" s="362"/>
      <c r="H223" s="191"/>
      <c r="I223" s="192"/>
    </row>
    <row r="224" spans="7:9" ht="15.75" thickTop="1" x14ac:dyDescent="0.25"/>
    <row r="264" spans="1:2" x14ac:dyDescent="0.25">
      <c r="A264" s="78" t="s">
        <v>230</v>
      </c>
      <c r="B264" s="78">
        <v>16.971461061278525</v>
      </c>
    </row>
    <row r="265" spans="1:2" x14ac:dyDescent="0.25">
      <c r="A265" s="78" t="s">
        <v>156</v>
      </c>
      <c r="B265" s="78">
        <v>25.22113505149682</v>
      </c>
    </row>
    <row r="266" spans="1:2" x14ac:dyDescent="0.25">
      <c r="A266" s="78" t="s">
        <v>155</v>
      </c>
      <c r="B266" s="78">
        <v>26.951179151214795</v>
      </c>
    </row>
    <row r="267" spans="1:2" x14ac:dyDescent="0.25">
      <c r="A267" s="78" t="s">
        <v>154</v>
      </c>
      <c r="B267" s="78">
        <v>32.413999892508706</v>
      </c>
    </row>
    <row r="268" spans="1:2" x14ac:dyDescent="0.25">
      <c r="A268" s="78" t="s">
        <v>153</v>
      </c>
      <c r="B268" s="78">
        <v>50.598981095675747</v>
      </c>
    </row>
  </sheetData>
  <mergeCells count="49">
    <mergeCell ref="N158:N161"/>
    <mergeCell ref="N162:N165"/>
    <mergeCell ref="N166:N169"/>
    <mergeCell ref="N170:N173"/>
    <mergeCell ref="N137:O139"/>
    <mergeCell ref="N140:N145"/>
    <mergeCell ref="N146:N149"/>
    <mergeCell ref="N150:N153"/>
    <mergeCell ref="N154:N157"/>
    <mergeCell ref="A62:A66"/>
    <mergeCell ref="G67:G70"/>
    <mergeCell ref="G71:G74"/>
    <mergeCell ref="G75:G79"/>
    <mergeCell ref="A2:B2"/>
    <mergeCell ref="A3:A5"/>
    <mergeCell ref="C15:C24"/>
    <mergeCell ref="G11:K11"/>
    <mergeCell ref="A51:B51"/>
    <mergeCell ref="G47:G50"/>
    <mergeCell ref="G51:G54"/>
    <mergeCell ref="G15:G29"/>
    <mergeCell ref="G30:G36"/>
    <mergeCell ref="G37:G41"/>
    <mergeCell ref="G42:G46"/>
    <mergeCell ref="A52:B52"/>
    <mergeCell ref="A57:B61"/>
    <mergeCell ref="C57:E57"/>
    <mergeCell ref="C58:E58"/>
    <mergeCell ref="C59:E59"/>
    <mergeCell ref="G174:G223"/>
    <mergeCell ref="G154:G157"/>
    <mergeCell ref="G158:G161"/>
    <mergeCell ref="G162:G165"/>
    <mergeCell ref="G166:G169"/>
    <mergeCell ref="G170:G173"/>
    <mergeCell ref="G109:G120"/>
    <mergeCell ref="G137:H139"/>
    <mergeCell ref="G140:G145"/>
    <mergeCell ref="G146:G149"/>
    <mergeCell ref="G150:G153"/>
    <mergeCell ref="G105:G108"/>
    <mergeCell ref="G93:G96"/>
    <mergeCell ref="G97:G100"/>
    <mergeCell ref="G101:G104"/>
    <mergeCell ref="G85:G88"/>
    <mergeCell ref="G55:G58"/>
    <mergeCell ref="G59:G62"/>
    <mergeCell ref="G63:G66"/>
    <mergeCell ref="G89:G92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D1:T71"/>
  <sheetViews>
    <sheetView topLeftCell="A31" zoomScale="70" zoomScaleNormal="70" workbookViewId="0">
      <selection activeCell="R34" sqref="R34:R37"/>
    </sheetView>
  </sheetViews>
  <sheetFormatPr baseColWidth="10" defaultRowHeight="15" x14ac:dyDescent="0.25"/>
  <sheetData>
    <row r="1" spans="4:20" ht="73.5" thickTop="1" x14ac:dyDescent="0.25">
      <c r="D1" s="384" t="s">
        <v>165</v>
      </c>
      <c r="E1" s="385"/>
      <c r="F1" s="139" t="s">
        <v>200</v>
      </c>
      <c r="G1" s="140" t="s">
        <v>201</v>
      </c>
      <c r="H1" s="141" t="s">
        <v>202</v>
      </c>
      <c r="L1" s="384" t="s">
        <v>165</v>
      </c>
      <c r="M1" s="385"/>
      <c r="N1" s="160" t="s">
        <v>181</v>
      </c>
      <c r="R1" s="384" t="s">
        <v>165</v>
      </c>
      <c r="S1" s="385"/>
      <c r="T1" s="160" t="s">
        <v>181</v>
      </c>
    </row>
    <row r="2" spans="4:20" x14ac:dyDescent="0.25">
      <c r="D2" s="386"/>
      <c r="E2" s="387"/>
      <c r="F2" s="142" t="s">
        <v>203</v>
      </c>
      <c r="G2" s="143" t="s">
        <v>203</v>
      </c>
      <c r="H2" s="144" t="s">
        <v>169</v>
      </c>
      <c r="L2" s="386"/>
      <c r="M2" s="387"/>
      <c r="N2" s="161" t="s">
        <v>369</v>
      </c>
      <c r="R2" s="386"/>
      <c r="S2" s="387"/>
      <c r="T2" s="161" t="s">
        <v>369</v>
      </c>
    </row>
    <row r="3" spans="4:20" ht="15.75" thickBot="1" x14ac:dyDescent="0.3">
      <c r="D3" s="388"/>
      <c r="E3" s="389"/>
      <c r="F3" s="145" t="s">
        <v>166</v>
      </c>
      <c r="G3" s="146" t="s">
        <v>166</v>
      </c>
      <c r="H3" s="147" t="s">
        <v>166</v>
      </c>
      <c r="L3" s="388"/>
      <c r="M3" s="389"/>
      <c r="N3" s="162" t="s">
        <v>166</v>
      </c>
      <c r="R3" s="388"/>
      <c r="S3" s="389"/>
      <c r="T3" s="162" t="s">
        <v>166</v>
      </c>
    </row>
    <row r="4" spans="4:20" ht="48.75" thickTop="1" x14ac:dyDescent="0.25">
      <c r="D4" s="390" t="s">
        <v>173</v>
      </c>
      <c r="E4" s="148" t="s">
        <v>174</v>
      </c>
      <c r="F4" s="149">
        <v>4674</v>
      </c>
      <c r="G4" s="150">
        <v>58497</v>
      </c>
      <c r="H4" s="151">
        <v>63171</v>
      </c>
      <c r="L4" s="390" t="s">
        <v>246</v>
      </c>
      <c r="M4" s="148" t="s">
        <v>168</v>
      </c>
      <c r="N4" s="163">
        <v>493478</v>
      </c>
      <c r="R4" s="390" t="s">
        <v>260</v>
      </c>
      <c r="S4" s="148" t="s">
        <v>168</v>
      </c>
      <c r="T4" s="163">
        <v>493478</v>
      </c>
    </row>
    <row r="5" spans="4:20" ht="46.15" customHeight="1" x14ac:dyDescent="0.25">
      <c r="D5" s="382"/>
      <c r="E5" s="152" t="s">
        <v>46</v>
      </c>
      <c r="F5" s="153">
        <v>7783</v>
      </c>
      <c r="G5" s="154">
        <v>41261</v>
      </c>
      <c r="H5" s="155">
        <v>49044</v>
      </c>
      <c r="L5" s="382"/>
      <c r="M5" s="152" t="s">
        <v>227</v>
      </c>
      <c r="N5" s="164">
        <v>18514</v>
      </c>
      <c r="R5" s="382"/>
      <c r="S5" s="152" t="s">
        <v>261</v>
      </c>
      <c r="T5" s="164">
        <v>226488</v>
      </c>
    </row>
    <row r="6" spans="4:20" x14ac:dyDescent="0.25">
      <c r="D6" s="382"/>
      <c r="E6" s="152" t="s">
        <v>47</v>
      </c>
      <c r="F6" s="153">
        <v>15868</v>
      </c>
      <c r="G6" s="154">
        <v>31462</v>
      </c>
      <c r="H6" s="155">
        <v>47330</v>
      </c>
      <c r="L6" s="382"/>
      <c r="M6" s="152" t="s">
        <v>229</v>
      </c>
      <c r="N6" s="164">
        <v>474964</v>
      </c>
      <c r="R6" s="382"/>
      <c r="S6" s="152" t="s">
        <v>262</v>
      </c>
      <c r="T6" s="164">
        <v>4932</v>
      </c>
    </row>
    <row r="7" spans="4:20" ht="36" x14ac:dyDescent="0.25">
      <c r="D7" s="382"/>
      <c r="E7" s="152" t="s">
        <v>175</v>
      </c>
      <c r="F7" s="153">
        <v>0</v>
      </c>
      <c r="G7" s="154">
        <v>1686</v>
      </c>
      <c r="H7" s="155">
        <v>1686</v>
      </c>
      <c r="L7" s="382"/>
      <c r="M7" s="152" t="s">
        <v>192</v>
      </c>
      <c r="N7" s="164">
        <v>0</v>
      </c>
      <c r="R7" s="382"/>
      <c r="S7" s="152" t="s">
        <v>263</v>
      </c>
      <c r="T7" s="164">
        <v>7678</v>
      </c>
    </row>
    <row r="8" spans="4:20" ht="48" x14ac:dyDescent="0.25">
      <c r="D8" s="382"/>
      <c r="E8" s="152" t="s">
        <v>48</v>
      </c>
      <c r="F8" s="153">
        <v>15509</v>
      </c>
      <c r="G8" s="154">
        <v>72733</v>
      </c>
      <c r="H8" s="155">
        <v>88242</v>
      </c>
      <c r="L8" s="382" t="s">
        <v>247</v>
      </c>
      <c r="M8" s="152" t="s">
        <v>168</v>
      </c>
      <c r="N8" s="164">
        <v>18514</v>
      </c>
      <c r="R8" s="382"/>
      <c r="S8" s="152" t="s">
        <v>264</v>
      </c>
      <c r="T8" s="164">
        <v>254380</v>
      </c>
    </row>
    <row r="9" spans="4:20" ht="34.15" customHeight="1" x14ac:dyDescent="0.25">
      <c r="D9" s="382"/>
      <c r="E9" s="152" t="s">
        <v>49</v>
      </c>
      <c r="F9" s="153">
        <v>15907</v>
      </c>
      <c r="G9" s="154">
        <v>26725</v>
      </c>
      <c r="H9" s="155">
        <v>42632</v>
      </c>
      <c r="L9" s="382"/>
      <c r="M9" s="152" t="s">
        <v>227</v>
      </c>
      <c r="N9" s="164">
        <v>11491</v>
      </c>
      <c r="R9" s="382"/>
      <c r="S9" s="152" t="s">
        <v>192</v>
      </c>
      <c r="T9" s="164">
        <v>0</v>
      </c>
    </row>
    <row r="10" spans="4:20" ht="24" x14ac:dyDescent="0.25">
      <c r="D10" s="382"/>
      <c r="E10" s="152" t="s">
        <v>50</v>
      </c>
      <c r="F10" s="153">
        <v>12751</v>
      </c>
      <c r="G10" s="154">
        <v>38196</v>
      </c>
      <c r="H10" s="155">
        <v>50947</v>
      </c>
      <c r="L10" s="382"/>
      <c r="M10" s="152" t="s">
        <v>229</v>
      </c>
      <c r="N10" s="164">
        <v>7023</v>
      </c>
      <c r="R10" s="382" t="s">
        <v>265</v>
      </c>
      <c r="S10" s="152" t="s">
        <v>168</v>
      </c>
      <c r="T10" s="164">
        <v>231420</v>
      </c>
    </row>
    <row r="11" spans="4:20" ht="22.9" customHeight="1" x14ac:dyDescent="0.25">
      <c r="D11" s="382"/>
      <c r="E11" s="152" t="s">
        <v>176</v>
      </c>
      <c r="F11" s="153">
        <v>0</v>
      </c>
      <c r="G11" s="154">
        <v>204</v>
      </c>
      <c r="H11" s="155">
        <v>204</v>
      </c>
      <c r="L11" s="382"/>
      <c r="M11" s="152" t="s">
        <v>192</v>
      </c>
      <c r="N11" s="164">
        <v>0</v>
      </c>
      <c r="R11" s="382"/>
      <c r="S11" s="152" t="s">
        <v>227</v>
      </c>
      <c r="T11" s="164">
        <v>121212</v>
      </c>
    </row>
    <row r="12" spans="4:20" ht="60" x14ac:dyDescent="0.25">
      <c r="D12" s="382"/>
      <c r="E12" s="152" t="s">
        <v>51</v>
      </c>
      <c r="F12" s="153">
        <v>9959</v>
      </c>
      <c r="G12" s="154">
        <v>44772</v>
      </c>
      <c r="H12" s="155">
        <v>54731</v>
      </c>
      <c r="L12" s="382" t="s">
        <v>249</v>
      </c>
      <c r="M12" s="152" t="s">
        <v>168</v>
      </c>
      <c r="N12" s="164">
        <v>18514</v>
      </c>
      <c r="R12" s="382"/>
      <c r="S12" s="152" t="s">
        <v>229</v>
      </c>
      <c r="T12" s="164">
        <v>110208</v>
      </c>
    </row>
    <row r="13" spans="4:20" ht="57" customHeight="1" x14ac:dyDescent="0.25">
      <c r="D13" s="382"/>
      <c r="E13" s="152" t="s">
        <v>177</v>
      </c>
      <c r="F13" s="153">
        <v>0</v>
      </c>
      <c r="G13" s="154">
        <v>0</v>
      </c>
      <c r="H13" s="155">
        <v>0</v>
      </c>
      <c r="L13" s="382"/>
      <c r="M13" s="152" t="s">
        <v>227</v>
      </c>
      <c r="N13" s="164">
        <v>6586</v>
      </c>
      <c r="R13" s="382"/>
      <c r="S13" s="152" t="s">
        <v>192</v>
      </c>
      <c r="T13" s="164">
        <v>0</v>
      </c>
    </row>
    <row r="14" spans="4:20" ht="24" x14ac:dyDescent="0.25">
      <c r="D14" s="382"/>
      <c r="E14" s="152" t="s">
        <v>178</v>
      </c>
      <c r="F14" s="153">
        <v>3296</v>
      </c>
      <c r="G14" s="154">
        <v>8627</v>
      </c>
      <c r="H14" s="155">
        <v>11923</v>
      </c>
      <c r="L14" s="382"/>
      <c r="M14" s="152" t="s">
        <v>229</v>
      </c>
      <c r="N14" s="164">
        <v>11928</v>
      </c>
      <c r="R14" s="382" t="s">
        <v>267</v>
      </c>
      <c r="S14" s="152" t="s">
        <v>168</v>
      </c>
      <c r="T14" s="164">
        <v>231420</v>
      </c>
    </row>
    <row r="15" spans="4:20" ht="22.9" customHeight="1" x14ac:dyDescent="0.25">
      <c r="D15" s="382"/>
      <c r="E15" s="152" t="s">
        <v>179</v>
      </c>
      <c r="F15" s="153">
        <v>16602</v>
      </c>
      <c r="G15" s="154">
        <v>66966</v>
      </c>
      <c r="H15" s="155">
        <v>83568</v>
      </c>
      <c r="L15" s="382"/>
      <c r="M15" s="152" t="s">
        <v>192</v>
      </c>
      <c r="N15" s="164">
        <v>0</v>
      </c>
      <c r="R15" s="382"/>
      <c r="S15" s="152" t="s">
        <v>227</v>
      </c>
      <c r="T15" s="164">
        <v>43017</v>
      </c>
    </row>
    <row r="16" spans="4:20" ht="72" x14ac:dyDescent="0.25">
      <c r="D16" s="382"/>
      <c r="E16" s="152" t="s">
        <v>180</v>
      </c>
      <c r="F16" s="153">
        <v>0</v>
      </c>
      <c r="G16" s="154">
        <v>0</v>
      </c>
      <c r="H16" s="155">
        <v>0</v>
      </c>
      <c r="L16" s="382" t="s">
        <v>251</v>
      </c>
      <c r="M16" s="152" t="s">
        <v>168</v>
      </c>
      <c r="N16" s="164">
        <v>18514</v>
      </c>
      <c r="R16" s="382"/>
      <c r="S16" s="152" t="s">
        <v>229</v>
      </c>
      <c r="T16" s="164">
        <v>188403</v>
      </c>
    </row>
    <row r="17" spans="4:20" ht="45.6" customHeight="1" x14ac:dyDescent="0.25">
      <c r="D17" s="382"/>
      <c r="E17" s="152" t="s">
        <v>0</v>
      </c>
      <c r="F17" s="153">
        <v>0</v>
      </c>
      <c r="G17" s="154">
        <v>0</v>
      </c>
      <c r="H17" s="155">
        <v>0</v>
      </c>
      <c r="L17" s="382"/>
      <c r="M17" s="152" t="s">
        <v>227</v>
      </c>
      <c r="N17" s="164">
        <v>6535</v>
      </c>
      <c r="R17" s="382"/>
      <c r="S17" s="152" t="s">
        <v>192</v>
      </c>
      <c r="T17" s="164">
        <v>0</v>
      </c>
    </row>
    <row r="18" spans="4:20" x14ac:dyDescent="0.25">
      <c r="D18" s="382"/>
      <c r="E18" s="152" t="s">
        <v>168</v>
      </c>
      <c r="F18" s="153">
        <v>102349</v>
      </c>
      <c r="G18" s="154">
        <v>391129</v>
      </c>
      <c r="H18" s="155">
        <v>493478</v>
      </c>
      <c r="L18" s="382"/>
      <c r="M18" s="152" t="s">
        <v>229</v>
      </c>
      <c r="N18" s="164">
        <v>11979</v>
      </c>
      <c r="R18" s="382" t="s">
        <v>269</v>
      </c>
      <c r="S18" s="152" t="s">
        <v>168</v>
      </c>
      <c r="T18" s="164">
        <v>231420</v>
      </c>
    </row>
    <row r="19" spans="4:20" ht="14.45" customHeight="1" x14ac:dyDescent="0.25">
      <c r="D19" s="382" t="s">
        <v>211</v>
      </c>
      <c r="E19" s="152" t="s">
        <v>212</v>
      </c>
      <c r="F19" s="153">
        <v>1165</v>
      </c>
      <c r="G19" s="154">
        <v>0</v>
      </c>
      <c r="H19" s="155">
        <v>1165</v>
      </c>
      <c r="L19" s="382"/>
      <c r="M19" s="152" t="s">
        <v>192</v>
      </c>
      <c r="N19" s="164">
        <v>0</v>
      </c>
      <c r="R19" s="382"/>
      <c r="S19" s="152" t="s">
        <v>227</v>
      </c>
      <c r="T19" s="164">
        <v>25135</v>
      </c>
    </row>
    <row r="20" spans="4:20" ht="60" x14ac:dyDescent="0.25">
      <c r="D20" s="382"/>
      <c r="E20" s="152" t="s">
        <v>214</v>
      </c>
      <c r="F20" s="153">
        <v>9736</v>
      </c>
      <c r="G20" s="154">
        <v>0</v>
      </c>
      <c r="H20" s="155">
        <v>9736</v>
      </c>
      <c r="L20" s="382" t="s">
        <v>253</v>
      </c>
      <c r="M20" s="152" t="s">
        <v>168</v>
      </c>
      <c r="N20" s="164">
        <v>18514</v>
      </c>
      <c r="R20" s="382"/>
      <c r="S20" s="152" t="s">
        <v>229</v>
      </c>
      <c r="T20" s="164">
        <v>206285</v>
      </c>
    </row>
    <row r="21" spans="4:20" ht="57" customHeight="1" x14ac:dyDescent="0.25">
      <c r="D21" s="382"/>
      <c r="E21" s="152" t="s">
        <v>215</v>
      </c>
      <c r="F21" s="153">
        <v>0</v>
      </c>
      <c r="G21" s="154">
        <v>0</v>
      </c>
      <c r="H21" s="155">
        <v>0</v>
      </c>
      <c r="L21" s="382"/>
      <c r="M21" s="152" t="s">
        <v>227</v>
      </c>
      <c r="N21" s="164">
        <v>2966</v>
      </c>
      <c r="R21" s="382"/>
      <c r="S21" s="152" t="s">
        <v>192</v>
      </c>
      <c r="T21" s="164">
        <v>0</v>
      </c>
    </row>
    <row r="22" spans="4:20" ht="72" x14ac:dyDescent="0.25">
      <c r="D22" s="382"/>
      <c r="E22" s="152" t="s">
        <v>216</v>
      </c>
      <c r="F22" s="153">
        <v>5000</v>
      </c>
      <c r="G22" s="154">
        <v>0</v>
      </c>
      <c r="H22" s="155">
        <v>5000</v>
      </c>
      <c r="L22" s="382"/>
      <c r="M22" s="152" t="s">
        <v>229</v>
      </c>
      <c r="N22" s="164">
        <v>15548</v>
      </c>
      <c r="R22" s="382" t="s">
        <v>271</v>
      </c>
      <c r="S22" s="152" t="s">
        <v>168</v>
      </c>
      <c r="T22" s="164">
        <v>231420</v>
      </c>
    </row>
    <row r="23" spans="4:20" ht="68.45" customHeight="1" x14ac:dyDescent="0.25">
      <c r="D23" s="382"/>
      <c r="E23" s="152" t="s">
        <v>217</v>
      </c>
      <c r="F23" s="153">
        <v>3868</v>
      </c>
      <c r="G23" s="154">
        <v>0</v>
      </c>
      <c r="H23" s="155">
        <v>3868</v>
      </c>
      <c r="L23" s="382"/>
      <c r="M23" s="152" t="s">
        <v>192</v>
      </c>
      <c r="N23" s="164">
        <v>0</v>
      </c>
      <c r="R23" s="382"/>
      <c r="S23" s="152" t="s">
        <v>227</v>
      </c>
      <c r="T23" s="164">
        <v>3237</v>
      </c>
    </row>
    <row r="24" spans="4:20" x14ac:dyDescent="0.25">
      <c r="D24" s="382"/>
      <c r="E24" s="152" t="s">
        <v>192</v>
      </c>
      <c r="F24" s="153">
        <v>0</v>
      </c>
      <c r="G24" s="154">
        <v>0</v>
      </c>
      <c r="H24" s="155">
        <v>0</v>
      </c>
      <c r="L24" s="382" t="s">
        <v>255</v>
      </c>
      <c r="M24" s="152" t="s">
        <v>168</v>
      </c>
      <c r="N24" s="164">
        <v>18514</v>
      </c>
      <c r="R24" s="382"/>
      <c r="S24" s="152" t="s">
        <v>229</v>
      </c>
      <c r="T24" s="164">
        <v>228183</v>
      </c>
    </row>
    <row r="25" spans="4:20" ht="14.45" customHeight="1" x14ac:dyDescent="0.25">
      <c r="D25" s="382"/>
      <c r="E25" s="152" t="s">
        <v>168</v>
      </c>
      <c r="F25" s="153">
        <v>19769</v>
      </c>
      <c r="G25" s="154">
        <v>0</v>
      </c>
      <c r="H25" s="155">
        <v>19769</v>
      </c>
      <c r="L25" s="382"/>
      <c r="M25" s="152" t="s">
        <v>227</v>
      </c>
      <c r="N25" s="164">
        <v>4224</v>
      </c>
      <c r="R25" s="382"/>
      <c r="S25" s="152" t="s">
        <v>192</v>
      </c>
      <c r="T25" s="164">
        <v>0</v>
      </c>
    </row>
    <row r="26" spans="4:20" ht="36" x14ac:dyDescent="0.25">
      <c r="D26" s="382" t="s">
        <v>218</v>
      </c>
      <c r="E26" s="152" t="s">
        <v>219</v>
      </c>
      <c r="F26" s="153">
        <v>10386</v>
      </c>
      <c r="G26" s="154">
        <v>37234</v>
      </c>
      <c r="H26" s="155">
        <v>47620</v>
      </c>
      <c r="L26" s="382"/>
      <c r="M26" s="152" t="s">
        <v>229</v>
      </c>
      <c r="N26" s="164">
        <v>14290</v>
      </c>
      <c r="R26" s="382" t="s">
        <v>272</v>
      </c>
      <c r="S26" s="152" t="s">
        <v>168</v>
      </c>
      <c r="T26" s="164">
        <v>231420</v>
      </c>
    </row>
    <row r="27" spans="4:20" ht="34.15" customHeight="1" x14ac:dyDescent="0.25">
      <c r="D27" s="382"/>
      <c r="E27" s="152" t="s">
        <v>221</v>
      </c>
      <c r="F27" s="153">
        <v>16255</v>
      </c>
      <c r="G27" s="154">
        <v>35271</v>
      </c>
      <c r="H27" s="155">
        <v>51526</v>
      </c>
      <c r="L27" s="382"/>
      <c r="M27" s="152" t="s">
        <v>192</v>
      </c>
      <c r="N27" s="164">
        <v>0</v>
      </c>
      <c r="R27" s="382"/>
      <c r="S27" s="152" t="s">
        <v>227</v>
      </c>
      <c r="T27" s="164">
        <v>31323</v>
      </c>
    </row>
    <row r="28" spans="4:20" ht="36" x14ac:dyDescent="0.25">
      <c r="D28" s="382"/>
      <c r="E28" s="152" t="s">
        <v>222</v>
      </c>
      <c r="F28" s="153">
        <v>75708</v>
      </c>
      <c r="G28" s="154">
        <v>318624</v>
      </c>
      <c r="H28" s="155">
        <v>394332</v>
      </c>
      <c r="L28" s="382" t="s">
        <v>245</v>
      </c>
      <c r="M28" s="152" t="s">
        <v>165</v>
      </c>
      <c r="N28" s="164">
        <v>5150445</v>
      </c>
      <c r="R28" s="382"/>
      <c r="S28" s="152" t="s">
        <v>229</v>
      </c>
      <c r="T28" s="164">
        <v>200097</v>
      </c>
    </row>
    <row r="29" spans="4:20" ht="36" x14ac:dyDescent="0.25">
      <c r="D29" s="382"/>
      <c r="E29" s="152" t="s">
        <v>192</v>
      </c>
      <c r="F29" s="153">
        <v>0</v>
      </c>
      <c r="G29" s="154">
        <v>0</v>
      </c>
      <c r="H29" s="155">
        <v>0</v>
      </c>
      <c r="L29" s="382"/>
      <c r="M29" s="152" t="s">
        <v>399</v>
      </c>
      <c r="N29" s="164">
        <v>144</v>
      </c>
      <c r="R29" s="382"/>
      <c r="S29" s="152" t="s">
        <v>192</v>
      </c>
      <c r="T29" s="164">
        <v>0</v>
      </c>
    </row>
    <row r="30" spans="4:20" ht="24" x14ac:dyDescent="0.25">
      <c r="D30" s="382"/>
      <c r="E30" s="152" t="s">
        <v>168</v>
      </c>
      <c r="F30" s="153">
        <v>102349</v>
      </c>
      <c r="G30" s="154">
        <v>391129</v>
      </c>
      <c r="H30" s="155">
        <v>493478</v>
      </c>
      <c r="L30" s="382"/>
      <c r="M30" s="152" t="s">
        <v>257</v>
      </c>
      <c r="N30" s="164">
        <v>138</v>
      </c>
      <c r="R30" s="382" t="s">
        <v>273</v>
      </c>
      <c r="S30" s="152" t="s">
        <v>168</v>
      </c>
      <c r="T30" s="164">
        <v>231420</v>
      </c>
    </row>
    <row r="31" spans="4:20" ht="22.9" customHeight="1" x14ac:dyDescent="0.25">
      <c r="D31" s="382" t="s">
        <v>223</v>
      </c>
      <c r="E31" s="152" t="s">
        <v>134</v>
      </c>
      <c r="F31" s="153">
        <v>10526</v>
      </c>
      <c r="G31" s="154">
        <v>9197</v>
      </c>
      <c r="H31" s="155">
        <v>19723</v>
      </c>
      <c r="L31" s="382"/>
      <c r="M31" s="152" t="s">
        <v>400</v>
      </c>
      <c r="N31" s="164">
        <v>106</v>
      </c>
      <c r="R31" s="382"/>
      <c r="S31" s="152" t="s">
        <v>227</v>
      </c>
      <c r="T31" s="164">
        <v>4644</v>
      </c>
    </row>
    <row r="32" spans="4:20" ht="22.9" customHeight="1" x14ac:dyDescent="0.25">
      <c r="D32" s="382"/>
      <c r="E32" s="152" t="s">
        <v>135</v>
      </c>
      <c r="F32" s="153">
        <v>6687</v>
      </c>
      <c r="G32" s="154">
        <v>39533</v>
      </c>
      <c r="H32" s="155">
        <v>46220</v>
      </c>
      <c r="L32" s="382"/>
      <c r="M32" s="152" t="s">
        <v>258</v>
      </c>
      <c r="N32" s="164">
        <v>1588</v>
      </c>
      <c r="R32" s="382"/>
      <c r="S32" s="152" t="s">
        <v>229</v>
      </c>
      <c r="T32" s="164">
        <v>226776</v>
      </c>
    </row>
    <row r="33" spans="4:20" ht="60" x14ac:dyDescent="0.25">
      <c r="D33" s="382"/>
      <c r="E33" s="152" t="s">
        <v>225</v>
      </c>
      <c r="F33" s="153">
        <v>85136</v>
      </c>
      <c r="G33" s="154">
        <v>342399</v>
      </c>
      <c r="H33" s="155">
        <v>427535</v>
      </c>
      <c r="L33" s="382"/>
      <c r="M33" s="152" t="s">
        <v>372</v>
      </c>
      <c r="N33" s="164">
        <v>157</v>
      </c>
      <c r="R33" s="382"/>
      <c r="S33" s="152" t="s">
        <v>192</v>
      </c>
      <c r="T33" s="164">
        <v>0</v>
      </c>
    </row>
    <row r="34" spans="4:20" ht="24" x14ac:dyDescent="0.25">
      <c r="D34" s="382"/>
      <c r="E34" s="152" t="s">
        <v>192</v>
      </c>
      <c r="F34" s="153">
        <v>0</v>
      </c>
      <c r="G34" s="154">
        <v>0</v>
      </c>
      <c r="H34" s="155">
        <v>0</v>
      </c>
      <c r="L34" s="382"/>
      <c r="M34" s="152" t="s">
        <v>259</v>
      </c>
      <c r="N34" s="164">
        <v>303</v>
      </c>
      <c r="R34" s="382" t="s">
        <v>274</v>
      </c>
      <c r="S34" s="152" t="s">
        <v>168</v>
      </c>
      <c r="T34" s="164">
        <v>231420</v>
      </c>
    </row>
    <row r="35" spans="4:20" ht="22.9" customHeight="1" x14ac:dyDescent="0.25">
      <c r="D35" s="382"/>
      <c r="E35" s="152" t="s">
        <v>168</v>
      </c>
      <c r="F35" s="153">
        <v>102349</v>
      </c>
      <c r="G35" s="154">
        <v>391129</v>
      </c>
      <c r="H35" s="155">
        <v>493478</v>
      </c>
      <c r="L35" s="382"/>
      <c r="M35" s="152" t="s">
        <v>373</v>
      </c>
      <c r="N35" s="164">
        <v>88</v>
      </c>
      <c r="R35" s="382"/>
      <c r="S35" s="152" t="s">
        <v>227</v>
      </c>
      <c r="T35" s="164">
        <v>79491</v>
      </c>
    </row>
    <row r="36" spans="4:20" ht="48" x14ac:dyDescent="0.25">
      <c r="D36" s="382" t="s">
        <v>226</v>
      </c>
      <c r="E36" s="152" t="s">
        <v>227</v>
      </c>
      <c r="F36" s="153">
        <v>6781</v>
      </c>
      <c r="G36" s="154">
        <v>4715</v>
      </c>
      <c r="H36" s="155">
        <v>11496</v>
      </c>
      <c r="L36" s="382"/>
      <c r="M36" s="152" t="s">
        <v>401</v>
      </c>
      <c r="N36" s="164">
        <v>127</v>
      </c>
      <c r="R36" s="382"/>
      <c r="S36" s="152" t="s">
        <v>229</v>
      </c>
      <c r="T36" s="164">
        <v>151929</v>
      </c>
    </row>
    <row r="37" spans="4:20" ht="102.6" customHeight="1" x14ac:dyDescent="0.25">
      <c r="D37" s="382"/>
      <c r="E37" s="152" t="s">
        <v>229</v>
      </c>
      <c r="F37" s="153">
        <v>3745</v>
      </c>
      <c r="G37" s="154">
        <v>4482</v>
      </c>
      <c r="H37" s="155">
        <v>8227</v>
      </c>
      <c r="L37" s="382"/>
      <c r="M37" s="152" t="s">
        <v>402</v>
      </c>
      <c r="N37" s="164">
        <v>127</v>
      </c>
      <c r="R37" s="382"/>
      <c r="S37" s="152" t="s">
        <v>192</v>
      </c>
      <c r="T37" s="164">
        <v>0</v>
      </c>
    </row>
    <row r="38" spans="4:20" ht="120" x14ac:dyDescent="0.25">
      <c r="D38" s="382"/>
      <c r="E38" s="152" t="s">
        <v>192</v>
      </c>
      <c r="F38" s="153">
        <v>0</v>
      </c>
      <c r="G38" s="154">
        <v>0</v>
      </c>
      <c r="H38" s="155">
        <v>0</v>
      </c>
      <c r="L38" s="382"/>
      <c r="M38" s="152" t="s">
        <v>387</v>
      </c>
      <c r="N38" s="164">
        <v>77</v>
      </c>
      <c r="R38" s="382" t="s">
        <v>245</v>
      </c>
      <c r="S38" s="152" t="s">
        <v>165</v>
      </c>
      <c r="T38" s="164">
        <v>5075178</v>
      </c>
    </row>
    <row r="39" spans="4:20" ht="36" x14ac:dyDescent="0.25">
      <c r="D39" s="382"/>
      <c r="E39" s="152" t="s">
        <v>168</v>
      </c>
      <c r="F39" s="153">
        <v>10526</v>
      </c>
      <c r="G39" s="154">
        <v>9197</v>
      </c>
      <c r="H39" s="155">
        <v>19723</v>
      </c>
      <c r="L39" s="382"/>
      <c r="M39" s="152" t="s">
        <v>403</v>
      </c>
      <c r="N39" s="164">
        <v>64</v>
      </c>
      <c r="R39" s="382"/>
      <c r="S39" s="152" t="s">
        <v>375</v>
      </c>
      <c r="T39" s="164">
        <v>1196</v>
      </c>
    </row>
    <row r="40" spans="4:20" ht="36" x14ac:dyDescent="0.25">
      <c r="D40" s="382" t="s">
        <v>232</v>
      </c>
      <c r="E40" s="152" t="s">
        <v>227</v>
      </c>
      <c r="F40" s="153">
        <v>2701</v>
      </c>
      <c r="G40" s="154">
        <v>1807</v>
      </c>
      <c r="H40" s="155">
        <v>4508</v>
      </c>
      <c r="L40" s="382"/>
      <c r="M40" s="152" t="s">
        <v>388</v>
      </c>
      <c r="N40" s="164">
        <v>1121</v>
      </c>
      <c r="R40" s="382"/>
      <c r="S40" s="152" t="s">
        <v>294</v>
      </c>
      <c r="T40" s="164">
        <v>1220</v>
      </c>
    </row>
    <row r="41" spans="4:20" ht="34.9" customHeight="1" x14ac:dyDescent="0.25">
      <c r="D41" s="382"/>
      <c r="E41" s="152" t="s">
        <v>229</v>
      </c>
      <c r="F41" s="153">
        <v>7825</v>
      </c>
      <c r="G41" s="154">
        <v>7390</v>
      </c>
      <c r="H41" s="155">
        <v>15215</v>
      </c>
      <c r="L41" s="382"/>
      <c r="M41" s="152" t="s">
        <v>374</v>
      </c>
      <c r="N41" s="164">
        <v>127</v>
      </c>
      <c r="R41" s="382"/>
      <c r="S41" s="152" t="s">
        <v>390</v>
      </c>
      <c r="T41" s="164">
        <v>116</v>
      </c>
    </row>
    <row r="42" spans="4:20" ht="24.75" thickBot="1" x14ac:dyDescent="0.3">
      <c r="D42" s="382"/>
      <c r="E42" s="152" t="s">
        <v>192</v>
      </c>
      <c r="F42" s="153">
        <v>0</v>
      </c>
      <c r="G42" s="154">
        <v>0</v>
      </c>
      <c r="H42" s="155">
        <v>0</v>
      </c>
      <c r="L42" s="383"/>
      <c r="M42" s="156" t="s">
        <v>389</v>
      </c>
      <c r="N42" s="165">
        <v>57</v>
      </c>
      <c r="R42" s="382"/>
      <c r="S42" s="152" t="s">
        <v>295</v>
      </c>
      <c r="T42" s="164">
        <v>1115</v>
      </c>
    </row>
    <row r="43" spans="4:20" ht="48.75" thickTop="1" x14ac:dyDescent="0.25">
      <c r="D43" s="382"/>
      <c r="E43" s="152" t="s">
        <v>168</v>
      </c>
      <c r="F43" s="153">
        <v>10526</v>
      </c>
      <c r="G43" s="154">
        <v>9197</v>
      </c>
      <c r="H43" s="155">
        <v>19723</v>
      </c>
      <c r="R43" s="382"/>
      <c r="S43" s="152" t="s">
        <v>322</v>
      </c>
      <c r="T43" s="164">
        <v>127</v>
      </c>
    </row>
    <row r="44" spans="4:20" ht="36" x14ac:dyDescent="0.25">
      <c r="D44" s="382" t="s">
        <v>234</v>
      </c>
      <c r="E44" s="152" t="s">
        <v>227</v>
      </c>
      <c r="F44" s="153">
        <v>4208</v>
      </c>
      <c r="G44" s="154">
        <v>1308</v>
      </c>
      <c r="H44" s="155">
        <v>5516</v>
      </c>
      <c r="R44" s="382"/>
      <c r="S44" s="152" t="s">
        <v>391</v>
      </c>
      <c r="T44" s="164">
        <v>77</v>
      </c>
    </row>
    <row r="45" spans="4:20" ht="22.9" customHeight="1" x14ac:dyDescent="0.25">
      <c r="D45" s="382"/>
      <c r="E45" s="152" t="s">
        <v>229</v>
      </c>
      <c r="F45" s="153">
        <v>6318</v>
      </c>
      <c r="G45" s="154">
        <v>7889</v>
      </c>
      <c r="H45" s="155">
        <v>14207</v>
      </c>
      <c r="R45" s="382"/>
      <c r="S45" s="152" t="s">
        <v>376</v>
      </c>
      <c r="T45" s="164">
        <v>1196</v>
      </c>
    </row>
    <row r="46" spans="4:20" ht="24" x14ac:dyDescent="0.25">
      <c r="D46" s="382"/>
      <c r="E46" s="152" t="s">
        <v>192</v>
      </c>
      <c r="F46" s="153">
        <v>0</v>
      </c>
      <c r="G46" s="154">
        <v>0</v>
      </c>
      <c r="H46" s="155">
        <v>0</v>
      </c>
      <c r="R46" s="382"/>
      <c r="S46" s="152" t="s">
        <v>301</v>
      </c>
      <c r="T46" s="164">
        <v>154</v>
      </c>
    </row>
    <row r="47" spans="4:20" ht="24" x14ac:dyDescent="0.25">
      <c r="D47" s="382"/>
      <c r="E47" s="152" t="s">
        <v>168</v>
      </c>
      <c r="F47" s="153">
        <v>10526</v>
      </c>
      <c r="G47" s="154">
        <v>9197</v>
      </c>
      <c r="H47" s="155">
        <v>19723</v>
      </c>
      <c r="R47" s="382"/>
      <c r="S47" s="152" t="s">
        <v>377</v>
      </c>
      <c r="T47" s="164">
        <v>126</v>
      </c>
    </row>
    <row r="48" spans="4:20" ht="24" x14ac:dyDescent="0.25">
      <c r="D48" s="382" t="s">
        <v>237</v>
      </c>
      <c r="E48" s="152" t="s">
        <v>227</v>
      </c>
      <c r="F48" s="153">
        <v>3420</v>
      </c>
      <c r="G48" s="154">
        <v>2251</v>
      </c>
      <c r="H48" s="155">
        <v>5671</v>
      </c>
      <c r="R48" s="382"/>
      <c r="S48" s="152" t="s">
        <v>378</v>
      </c>
      <c r="T48" s="164">
        <v>237</v>
      </c>
    </row>
    <row r="49" spans="4:20" ht="34.15" customHeight="1" x14ac:dyDescent="0.25">
      <c r="D49" s="382"/>
      <c r="E49" s="152" t="s">
        <v>229</v>
      </c>
      <c r="F49" s="153">
        <v>7106</v>
      </c>
      <c r="G49" s="154">
        <v>6946</v>
      </c>
      <c r="H49" s="155">
        <v>14052</v>
      </c>
      <c r="R49" s="382"/>
      <c r="S49" s="152" t="s">
        <v>379</v>
      </c>
      <c r="T49" s="164">
        <v>114</v>
      </c>
    </row>
    <row r="50" spans="4:20" ht="24" x14ac:dyDescent="0.25">
      <c r="D50" s="382"/>
      <c r="E50" s="152" t="s">
        <v>192</v>
      </c>
      <c r="F50" s="153">
        <v>0</v>
      </c>
      <c r="G50" s="154">
        <v>0</v>
      </c>
      <c r="H50" s="155">
        <v>0</v>
      </c>
      <c r="R50" s="382"/>
      <c r="S50" s="152" t="s">
        <v>380</v>
      </c>
      <c r="T50" s="164">
        <v>198</v>
      </c>
    </row>
    <row r="51" spans="4:20" ht="24" x14ac:dyDescent="0.25">
      <c r="D51" s="382"/>
      <c r="E51" s="152" t="s">
        <v>168</v>
      </c>
      <c r="F51" s="153">
        <v>10526</v>
      </c>
      <c r="G51" s="154">
        <v>9197</v>
      </c>
      <c r="H51" s="155">
        <v>19723</v>
      </c>
      <c r="R51" s="382"/>
      <c r="S51" s="152" t="s">
        <v>276</v>
      </c>
      <c r="T51" s="164">
        <v>63340</v>
      </c>
    </row>
    <row r="52" spans="4:20" ht="72" x14ac:dyDescent="0.25">
      <c r="D52" s="382" t="s">
        <v>239</v>
      </c>
      <c r="E52" s="152" t="s">
        <v>227</v>
      </c>
      <c r="F52" s="153">
        <v>5603</v>
      </c>
      <c r="G52" s="154">
        <v>3583</v>
      </c>
      <c r="H52" s="155">
        <v>9186</v>
      </c>
      <c r="R52" s="382"/>
      <c r="S52" s="152" t="s">
        <v>286</v>
      </c>
      <c r="T52" s="164">
        <v>5394</v>
      </c>
    </row>
    <row r="53" spans="4:20" ht="57" customHeight="1" x14ac:dyDescent="0.25">
      <c r="D53" s="382"/>
      <c r="E53" s="152" t="s">
        <v>229</v>
      </c>
      <c r="F53" s="153">
        <v>4923</v>
      </c>
      <c r="G53" s="154">
        <v>5614</v>
      </c>
      <c r="H53" s="155">
        <v>10537</v>
      </c>
      <c r="R53" s="382"/>
      <c r="S53" s="152" t="s">
        <v>392</v>
      </c>
      <c r="T53" s="164">
        <v>220</v>
      </c>
    </row>
    <row r="54" spans="4:20" ht="36" x14ac:dyDescent="0.25">
      <c r="D54" s="382"/>
      <c r="E54" s="152" t="s">
        <v>192</v>
      </c>
      <c r="F54" s="153">
        <v>0</v>
      </c>
      <c r="G54" s="154">
        <v>0</v>
      </c>
      <c r="H54" s="155">
        <v>0</v>
      </c>
      <c r="R54" s="382"/>
      <c r="S54" s="152" t="s">
        <v>307</v>
      </c>
      <c r="T54" s="164">
        <v>76</v>
      </c>
    </row>
    <row r="55" spans="4:20" ht="48" x14ac:dyDescent="0.25">
      <c r="D55" s="382"/>
      <c r="E55" s="152" t="s">
        <v>168</v>
      </c>
      <c r="F55" s="153">
        <v>10526</v>
      </c>
      <c r="G55" s="154">
        <v>9197</v>
      </c>
      <c r="H55" s="155">
        <v>19723</v>
      </c>
      <c r="R55" s="382"/>
      <c r="S55" s="152" t="s">
        <v>381</v>
      </c>
      <c r="T55" s="164">
        <v>113</v>
      </c>
    </row>
    <row r="56" spans="4:20" ht="24" x14ac:dyDescent="0.25">
      <c r="D56" s="382" t="s">
        <v>241</v>
      </c>
      <c r="E56" s="152" t="s">
        <v>227</v>
      </c>
      <c r="F56" s="153">
        <v>0</v>
      </c>
      <c r="G56" s="154">
        <v>92</v>
      </c>
      <c r="H56" s="155">
        <v>92</v>
      </c>
      <c r="R56" s="382"/>
      <c r="S56" s="152" t="s">
        <v>277</v>
      </c>
      <c r="T56" s="164">
        <v>1201</v>
      </c>
    </row>
    <row r="57" spans="4:20" ht="22.9" customHeight="1" x14ac:dyDescent="0.25">
      <c r="D57" s="382"/>
      <c r="E57" s="152" t="s">
        <v>229</v>
      </c>
      <c r="F57" s="153">
        <v>10526</v>
      </c>
      <c r="G57" s="154">
        <v>9105</v>
      </c>
      <c r="H57" s="155">
        <v>19631</v>
      </c>
      <c r="R57" s="382"/>
      <c r="S57" s="152" t="s">
        <v>404</v>
      </c>
      <c r="T57" s="164">
        <v>127</v>
      </c>
    </row>
    <row r="58" spans="4:20" ht="24" x14ac:dyDescent="0.25">
      <c r="D58" s="382"/>
      <c r="E58" s="152" t="s">
        <v>192</v>
      </c>
      <c r="F58" s="153">
        <v>0</v>
      </c>
      <c r="G58" s="154">
        <v>0</v>
      </c>
      <c r="H58" s="155">
        <v>0</v>
      </c>
      <c r="R58" s="382"/>
      <c r="S58" s="152" t="s">
        <v>382</v>
      </c>
      <c r="T58" s="164">
        <v>65</v>
      </c>
    </row>
    <row r="59" spans="4:20" ht="36" x14ac:dyDescent="0.25">
      <c r="D59" s="382"/>
      <c r="E59" s="152" t="s">
        <v>168</v>
      </c>
      <c r="F59" s="153">
        <v>10526</v>
      </c>
      <c r="G59" s="154">
        <v>9197</v>
      </c>
      <c r="H59" s="155">
        <v>19723</v>
      </c>
      <c r="R59" s="382"/>
      <c r="S59" s="152" t="s">
        <v>383</v>
      </c>
      <c r="T59" s="164">
        <v>112</v>
      </c>
    </row>
    <row r="60" spans="4:20" ht="48" x14ac:dyDescent="0.25">
      <c r="D60" s="382" t="s">
        <v>243</v>
      </c>
      <c r="E60" s="152" t="s">
        <v>227</v>
      </c>
      <c r="F60" s="153">
        <v>0</v>
      </c>
      <c r="G60" s="154">
        <v>753</v>
      </c>
      <c r="H60" s="155">
        <v>753</v>
      </c>
      <c r="R60" s="382"/>
      <c r="S60" s="152" t="s">
        <v>393</v>
      </c>
      <c r="T60" s="164">
        <v>80</v>
      </c>
    </row>
    <row r="61" spans="4:20" ht="22.9" customHeight="1" x14ac:dyDescent="0.25">
      <c r="D61" s="382"/>
      <c r="E61" s="152" t="s">
        <v>229</v>
      </c>
      <c r="F61" s="153">
        <v>10526</v>
      </c>
      <c r="G61" s="154">
        <v>8444</v>
      </c>
      <c r="H61" s="155">
        <v>18970</v>
      </c>
      <c r="R61" s="382"/>
      <c r="S61" s="152" t="s">
        <v>384</v>
      </c>
      <c r="T61" s="164">
        <v>887</v>
      </c>
    </row>
    <row r="62" spans="4:20" ht="72" x14ac:dyDescent="0.25">
      <c r="D62" s="382"/>
      <c r="E62" s="152" t="s">
        <v>192</v>
      </c>
      <c r="F62" s="153">
        <v>0</v>
      </c>
      <c r="G62" s="154">
        <v>0</v>
      </c>
      <c r="H62" s="155">
        <v>0</v>
      </c>
      <c r="R62" s="382"/>
      <c r="S62" s="152" t="s">
        <v>385</v>
      </c>
      <c r="T62" s="164">
        <v>85</v>
      </c>
    </row>
    <row r="63" spans="4:20" ht="48" x14ac:dyDescent="0.25">
      <c r="D63" s="382"/>
      <c r="E63" s="152" t="s">
        <v>168</v>
      </c>
      <c r="F63" s="153">
        <v>10526</v>
      </c>
      <c r="G63" s="154">
        <v>9197</v>
      </c>
      <c r="H63" s="155">
        <v>19723</v>
      </c>
      <c r="R63" s="382"/>
      <c r="S63" s="152" t="s">
        <v>394</v>
      </c>
      <c r="T63" s="164">
        <v>112</v>
      </c>
    </row>
    <row r="64" spans="4:20" ht="24" x14ac:dyDescent="0.25">
      <c r="D64" s="382" t="s">
        <v>245</v>
      </c>
      <c r="E64" s="152" t="s">
        <v>165</v>
      </c>
      <c r="F64" s="153">
        <v>102349</v>
      </c>
      <c r="G64" s="154">
        <v>390376</v>
      </c>
      <c r="H64" s="155">
        <v>492725</v>
      </c>
      <c r="R64" s="382"/>
      <c r="S64" s="152" t="s">
        <v>371</v>
      </c>
      <c r="T64" s="164">
        <v>103</v>
      </c>
    </row>
    <row r="65" spans="4:20" ht="60.75" thickBot="1" x14ac:dyDescent="0.3">
      <c r="D65" s="383"/>
      <c r="E65" s="156" t="s">
        <v>398</v>
      </c>
      <c r="F65" s="157">
        <v>0</v>
      </c>
      <c r="G65" s="158">
        <v>753</v>
      </c>
      <c r="H65" s="159">
        <v>753</v>
      </c>
      <c r="R65" s="382"/>
      <c r="S65" s="152" t="s">
        <v>395</v>
      </c>
      <c r="T65" s="164">
        <v>87</v>
      </c>
    </row>
    <row r="66" spans="4:20" ht="72.75" thickTop="1" x14ac:dyDescent="0.25">
      <c r="R66" s="382"/>
      <c r="S66" s="152" t="s">
        <v>396</v>
      </c>
      <c r="T66" s="164">
        <v>140</v>
      </c>
    </row>
    <row r="67" spans="4:20" ht="36" x14ac:dyDescent="0.25">
      <c r="R67" s="382"/>
      <c r="S67" s="152" t="s">
        <v>386</v>
      </c>
      <c r="T67" s="164">
        <v>88</v>
      </c>
    </row>
    <row r="68" spans="4:20" ht="120" x14ac:dyDescent="0.25">
      <c r="R68" s="382"/>
      <c r="S68" s="152" t="s">
        <v>405</v>
      </c>
      <c r="T68" s="164">
        <v>62</v>
      </c>
    </row>
    <row r="69" spans="4:20" ht="60" x14ac:dyDescent="0.25">
      <c r="R69" s="382"/>
      <c r="S69" s="152" t="s">
        <v>406</v>
      </c>
      <c r="T69" s="164">
        <v>112</v>
      </c>
    </row>
    <row r="70" spans="4:20" ht="36.75" thickBot="1" x14ac:dyDescent="0.3">
      <c r="R70" s="383"/>
      <c r="S70" s="156" t="s">
        <v>397</v>
      </c>
      <c r="T70" s="165">
        <v>1211</v>
      </c>
    </row>
    <row r="71" spans="4:20" ht="15.75" thickTop="1" x14ac:dyDescent="0.25"/>
  </sheetData>
  <mergeCells count="31">
    <mergeCell ref="D36:D39"/>
    <mergeCell ref="D40:D43"/>
    <mergeCell ref="D44:D47"/>
    <mergeCell ref="D48:D51"/>
    <mergeCell ref="D52:D55"/>
    <mergeCell ref="D56:D59"/>
    <mergeCell ref="D60:D63"/>
    <mergeCell ref="D64:D65"/>
    <mergeCell ref="L1:M3"/>
    <mergeCell ref="L4:L7"/>
    <mergeCell ref="L8:L11"/>
    <mergeCell ref="L12:L15"/>
    <mergeCell ref="L16:L19"/>
    <mergeCell ref="L20:L23"/>
    <mergeCell ref="L24:L27"/>
    <mergeCell ref="L28:L42"/>
    <mergeCell ref="D1:E3"/>
    <mergeCell ref="D4:D18"/>
    <mergeCell ref="D19:D25"/>
    <mergeCell ref="D26:D30"/>
    <mergeCell ref="D31:D35"/>
    <mergeCell ref="R1:S3"/>
    <mergeCell ref="R4:R9"/>
    <mergeCell ref="R10:R13"/>
    <mergeCell ref="R14:R17"/>
    <mergeCell ref="R18:R21"/>
    <mergeCell ref="R22:R25"/>
    <mergeCell ref="R26:R29"/>
    <mergeCell ref="R30:R33"/>
    <mergeCell ref="R34:R37"/>
    <mergeCell ref="R38:R70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C2:M118"/>
  <sheetViews>
    <sheetView topLeftCell="A22" zoomScale="90" zoomScaleNormal="90" workbookViewId="0">
      <selection activeCell="L39" sqref="L39:M118"/>
    </sheetView>
  </sheetViews>
  <sheetFormatPr baseColWidth="10" defaultRowHeight="15" x14ac:dyDescent="0.25"/>
  <sheetData>
    <row r="2" spans="3:13" ht="15.75" thickBot="1" x14ac:dyDescent="0.3"/>
    <row r="3" spans="3:13" ht="16.5" thickTop="1" thickBot="1" x14ac:dyDescent="0.3">
      <c r="C3" s="391" t="s">
        <v>165</v>
      </c>
      <c r="D3" s="392"/>
      <c r="E3" s="121" t="s">
        <v>166</v>
      </c>
      <c r="K3" s="391" t="s">
        <v>165</v>
      </c>
      <c r="L3" s="392"/>
      <c r="M3" s="121" t="s">
        <v>166</v>
      </c>
    </row>
    <row r="4" spans="3:13" ht="15.75" thickTop="1" x14ac:dyDescent="0.25">
      <c r="C4" s="393" t="s">
        <v>246</v>
      </c>
      <c r="D4" s="122" t="s">
        <v>168</v>
      </c>
      <c r="E4" s="123">
        <v>523751</v>
      </c>
      <c r="K4" s="393" t="s">
        <v>260</v>
      </c>
      <c r="L4" s="122" t="s">
        <v>168</v>
      </c>
      <c r="M4" s="123">
        <v>523751</v>
      </c>
    </row>
    <row r="5" spans="3:13" ht="24" x14ac:dyDescent="0.25">
      <c r="C5" s="394"/>
      <c r="D5" s="124" t="s">
        <v>227</v>
      </c>
      <c r="E5" s="125">
        <v>20243</v>
      </c>
      <c r="K5" s="394"/>
      <c r="L5" s="124" t="s">
        <v>261</v>
      </c>
      <c r="M5" s="125">
        <v>269913</v>
      </c>
    </row>
    <row r="6" spans="3:13" x14ac:dyDescent="0.25">
      <c r="C6" s="394"/>
      <c r="D6" s="124" t="s">
        <v>229</v>
      </c>
      <c r="E6" s="125">
        <v>503508</v>
      </c>
      <c r="K6" s="394"/>
      <c r="L6" s="124" t="s">
        <v>262</v>
      </c>
      <c r="M6" s="125">
        <v>11019</v>
      </c>
    </row>
    <row r="7" spans="3:13" ht="36" x14ac:dyDescent="0.25">
      <c r="C7" s="394"/>
      <c r="D7" s="124" t="s">
        <v>192</v>
      </c>
      <c r="E7" s="125">
        <v>0</v>
      </c>
      <c r="K7" s="394"/>
      <c r="L7" s="124" t="s">
        <v>263</v>
      </c>
      <c r="M7" s="125">
        <v>3431</v>
      </c>
    </row>
    <row r="8" spans="3:13" ht="48" x14ac:dyDescent="0.25">
      <c r="C8" s="394" t="s">
        <v>247</v>
      </c>
      <c r="D8" s="124" t="s">
        <v>168</v>
      </c>
      <c r="E8" s="125">
        <v>20243</v>
      </c>
      <c r="K8" s="394"/>
      <c r="L8" s="124" t="s">
        <v>264</v>
      </c>
      <c r="M8" s="125">
        <v>239388</v>
      </c>
    </row>
    <row r="9" spans="3:13" x14ac:dyDescent="0.25">
      <c r="C9" s="394"/>
      <c r="D9" s="124" t="s">
        <v>227</v>
      </c>
      <c r="E9" s="125">
        <v>11455</v>
      </c>
      <c r="K9" s="394"/>
      <c r="L9" s="124" t="s">
        <v>192</v>
      </c>
      <c r="M9" s="125">
        <v>0</v>
      </c>
    </row>
    <row r="10" spans="3:13" x14ac:dyDescent="0.25">
      <c r="C10" s="394"/>
      <c r="D10" s="124" t="s">
        <v>229</v>
      </c>
      <c r="E10" s="125">
        <v>8788</v>
      </c>
      <c r="K10" s="394" t="s">
        <v>265</v>
      </c>
      <c r="L10" s="124" t="s">
        <v>168</v>
      </c>
      <c r="M10" s="125">
        <v>280932</v>
      </c>
    </row>
    <row r="11" spans="3:13" x14ac:dyDescent="0.25">
      <c r="C11" s="394"/>
      <c r="D11" s="124" t="s">
        <v>192</v>
      </c>
      <c r="E11" s="125">
        <v>0</v>
      </c>
      <c r="K11" s="394"/>
      <c r="L11" s="124" t="s">
        <v>227</v>
      </c>
      <c r="M11" s="125">
        <v>140953</v>
      </c>
    </row>
    <row r="12" spans="3:13" x14ac:dyDescent="0.25">
      <c r="C12" s="394" t="s">
        <v>249</v>
      </c>
      <c r="D12" s="124" t="s">
        <v>168</v>
      </c>
      <c r="E12" s="125">
        <v>20243</v>
      </c>
      <c r="K12" s="394"/>
      <c r="L12" s="124" t="s">
        <v>229</v>
      </c>
      <c r="M12" s="125">
        <v>139979</v>
      </c>
    </row>
    <row r="13" spans="3:13" x14ac:dyDescent="0.25">
      <c r="C13" s="394"/>
      <c r="D13" s="124" t="s">
        <v>227</v>
      </c>
      <c r="E13" s="125">
        <v>6554</v>
      </c>
      <c r="K13" s="394"/>
      <c r="L13" s="124" t="s">
        <v>192</v>
      </c>
      <c r="M13" s="125">
        <v>0</v>
      </c>
    </row>
    <row r="14" spans="3:13" x14ac:dyDescent="0.25">
      <c r="C14" s="394"/>
      <c r="D14" s="124" t="s">
        <v>229</v>
      </c>
      <c r="E14" s="125">
        <v>13689</v>
      </c>
      <c r="K14" s="394" t="s">
        <v>267</v>
      </c>
      <c r="L14" s="124" t="s">
        <v>168</v>
      </c>
      <c r="M14" s="125">
        <v>280932</v>
      </c>
    </row>
    <row r="15" spans="3:13" x14ac:dyDescent="0.25">
      <c r="C15" s="394"/>
      <c r="D15" s="124" t="s">
        <v>192</v>
      </c>
      <c r="E15" s="125">
        <v>0</v>
      </c>
      <c r="K15" s="394"/>
      <c r="L15" s="124" t="s">
        <v>227</v>
      </c>
      <c r="M15" s="125">
        <v>48721</v>
      </c>
    </row>
    <row r="16" spans="3:13" x14ac:dyDescent="0.25">
      <c r="C16" s="394" t="s">
        <v>251</v>
      </c>
      <c r="D16" s="124" t="s">
        <v>168</v>
      </c>
      <c r="E16" s="125">
        <v>20243</v>
      </c>
      <c r="K16" s="394"/>
      <c r="L16" s="124" t="s">
        <v>229</v>
      </c>
      <c r="M16" s="125">
        <v>232211</v>
      </c>
    </row>
    <row r="17" spans="3:13" x14ac:dyDescent="0.25">
      <c r="C17" s="394"/>
      <c r="D17" s="124" t="s">
        <v>227</v>
      </c>
      <c r="E17" s="125">
        <v>2331</v>
      </c>
      <c r="K17" s="394"/>
      <c r="L17" s="124" t="s">
        <v>192</v>
      </c>
      <c r="M17" s="125">
        <v>0</v>
      </c>
    </row>
    <row r="18" spans="3:13" x14ac:dyDescent="0.25">
      <c r="C18" s="394"/>
      <c r="D18" s="124" t="s">
        <v>229</v>
      </c>
      <c r="E18" s="125">
        <v>17912</v>
      </c>
      <c r="K18" s="394" t="s">
        <v>269</v>
      </c>
      <c r="L18" s="124" t="s">
        <v>168</v>
      </c>
      <c r="M18" s="125">
        <v>280932</v>
      </c>
    </row>
    <row r="19" spans="3:13" x14ac:dyDescent="0.25">
      <c r="C19" s="394"/>
      <c r="D19" s="124" t="s">
        <v>192</v>
      </c>
      <c r="E19" s="125">
        <v>0</v>
      </c>
      <c r="K19" s="394"/>
      <c r="L19" s="124" t="s">
        <v>227</v>
      </c>
      <c r="M19" s="125">
        <v>31941</v>
      </c>
    </row>
    <row r="20" spans="3:13" x14ac:dyDescent="0.25">
      <c r="C20" s="394" t="s">
        <v>253</v>
      </c>
      <c r="D20" s="124" t="s">
        <v>168</v>
      </c>
      <c r="E20" s="125">
        <v>20243</v>
      </c>
      <c r="K20" s="394"/>
      <c r="L20" s="124" t="s">
        <v>229</v>
      </c>
      <c r="M20" s="125">
        <v>248991</v>
      </c>
    </row>
    <row r="21" spans="3:13" x14ac:dyDescent="0.25">
      <c r="C21" s="394"/>
      <c r="D21" s="124" t="s">
        <v>227</v>
      </c>
      <c r="E21" s="125">
        <v>1800</v>
      </c>
      <c r="K21" s="394"/>
      <c r="L21" s="124" t="s">
        <v>192</v>
      </c>
      <c r="M21" s="125">
        <v>0</v>
      </c>
    </row>
    <row r="22" spans="3:13" x14ac:dyDescent="0.25">
      <c r="C22" s="394"/>
      <c r="D22" s="124" t="s">
        <v>229</v>
      </c>
      <c r="E22" s="125">
        <v>18443</v>
      </c>
      <c r="K22" s="394" t="s">
        <v>271</v>
      </c>
      <c r="L22" s="124" t="s">
        <v>168</v>
      </c>
      <c r="M22" s="125">
        <v>280932</v>
      </c>
    </row>
    <row r="23" spans="3:13" x14ac:dyDescent="0.25">
      <c r="C23" s="394"/>
      <c r="D23" s="124" t="s">
        <v>192</v>
      </c>
      <c r="E23" s="125">
        <v>0</v>
      </c>
      <c r="K23" s="394"/>
      <c r="L23" s="124" t="s">
        <v>227</v>
      </c>
      <c r="M23" s="125">
        <v>4048</v>
      </c>
    </row>
    <row r="24" spans="3:13" x14ac:dyDescent="0.25">
      <c r="C24" s="394" t="s">
        <v>255</v>
      </c>
      <c r="D24" s="124" t="s">
        <v>168</v>
      </c>
      <c r="E24" s="125">
        <v>20243</v>
      </c>
      <c r="K24" s="394"/>
      <c r="L24" s="124" t="s">
        <v>229</v>
      </c>
      <c r="M24" s="125">
        <v>276884</v>
      </c>
    </row>
    <row r="25" spans="3:13" x14ac:dyDescent="0.25">
      <c r="C25" s="394"/>
      <c r="D25" s="124" t="s">
        <v>227</v>
      </c>
      <c r="E25" s="125">
        <v>6718</v>
      </c>
      <c r="K25" s="394"/>
      <c r="L25" s="124" t="s">
        <v>192</v>
      </c>
      <c r="M25" s="125">
        <v>0</v>
      </c>
    </row>
    <row r="26" spans="3:13" x14ac:dyDescent="0.25">
      <c r="C26" s="394"/>
      <c r="D26" s="124" t="s">
        <v>229</v>
      </c>
      <c r="E26" s="125">
        <v>13525</v>
      </c>
      <c r="K26" s="394" t="s">
        <v>272</v>
      </c>
      <c r="L26" s="124" t="s">
        <v>168</v>
      </c>
      <c r="M26" s="125">
        <v>280932</v>
      </c>
    </row>
    <row r="27" spans="3:13" x14ac:dyDescent="0.25">
      <c r="C27" s="394"/>
      <c r="D27" s="124" t="s">
        <v>192</v>
      </c>
      <c r="E27" s="125">
        <v>0</v>
      </c>
      <c r="K27" s="394"/>
      <c r="L27" s="124" t="s">
        <v>227</v>
      </c>
      <c r="M27" s="125">
        <v>29049</v>
      </c>
    </row>
    <row r="28" spans="3:13" x14ac:dyDescent="0.25">
      <c r="C28" s="394" t="s">
        <v>245</v>
      </c>
      <c r="D28" s="124" t="s">
        <v>165</v>
      </c>
      <c r="E28" s="125">
        <v>5130431</v>
      </c>
      <c r="K28" s="394"/>
      <c r="L28" s="124" t="s">
        <v>229</v>
      </c>
      <c r="M28" s="125">
        <v>251883</v>
      </c>
    </row>
    <row r="29" spans="3:13" ht="84" x14ac:dyDescent="0.25">
      <c r="C29" s="394"/>
      <c r="D29" s="124" t="s">
        <v>342</v>
      </c>
      <c r="E29" s="125">
        <v>1053</v>
      </c>
      <c r="K29" s="394"/>
      <c r="L29" s="124" t="s">
        <v>192</v>
      </c>
      <c r="M29" s="125">
        <v>0</v>
      </c>
    </row>
    <row r="30" spans="3:13" ht="24" x14ac:dyDescent="0.25">
      <c r="C30" s="394"/>
      <c r="D30" s="124" t="s">
        <v>257</v>
      </c>
      <c r="E30" s="125">
        <v>149</v>
      </c>
      <c r="K30" s="394" t="s">
        <v>273</v>
      </c>
      <c r="L30" s="124" t="s">
        <v>168</v>
      </c>
      <c r="M30" s="125">
        <v>280932</v>
      </c>
    </row>
    <row r="31" spans="3:13" ht="144" x14ac:dyDescent="0.25">
      <c r="C31" s="394"/>
      <c r="D31" s="124" t="s">
        <v>343</v>
      </c>
      <c r="E31" s="125">
        <v>74</v>
      </c>
      <c r="K31" s="394"/>
      <c r="L31" s="124" t="s">
        <v>227</v>
      </c>
      <c r="M31" s="125">
        <v>7570</v>
      </c>
    </row>
    <row r="32" spans="3:13" ht="36" x14ac:dyDescent="0.25">
      <c r="C32" s="394"/>
      <c r="D32" s="124" t="s">
        <v>291</v>
      </c>
      <c r="E32" s="125">
        <v>125</v>
      </c>
      <c r="K32" s="394"/>
      <c r="L32" s="124" t="s">
        <v>229</v>
      </c>
      <c r="M32" s="125">
        <v>273362</v>
      </c>
    </row>
    <row r="33" spans="3:13" ht="60" x14ac:dyDescent="0.25">
      <c r="C33" s="394"/>
      <c r="D33" s="124" t="s">
        <v>344</v>
      </c>
      <c r="E33" s="125">
        <v>111</v>
      </c>
      <c r="K33" s="394"/>
      <c r="L33" s="124" t="s">
        <v>192</v>
      </c>
      <c r="M33" s="125">
        <v>0</v>
      </c>
    </row>
    <row r="34" spans="3:13" ht="24" x14ac:dyDescent="0.25">
      <c r="C34" s="394"/>
      <c r="D34" s="124" t="s">
        <v>258</v>
      </c>
      <c r="E34" s="125">
        <v>4515</v>
      </c>
      <c r="K34" s="394" t="s">
        <v>274</v>
      </c>
      <c r="L34" s="124" t="s">
        <v>168</v>
      </c>
      <c r="M34" s="125">
        <v>280932</v>
      </c>
    </row>
    <row r="35" spans="3:13" ht="24" x14ac:dyDescent="0.25">
      <c r="C35" s="394"/>
      <c r="D35" s="124" t="s">
        <v>259</v>
      </c>
      <c r="E35" s="125">
        <v>456</v>
      </c>
      <c r="K35" s="394"/>
      <c r="L35" s="124" t="s">
        <v>227</v>
      </c>
      <c r="M35" s="125">
        <v>102737</v>
      </c>
    </row>
    <row r="36" spans="3:13" ht="48" x14ac:dyDescent="0.25">
      <c r="C36" s="394"/>
      <c r="D36" s="124" t="s">
        <v>292</v>
      </c>
      <c r="E36" s="125">
        <v>69</v>
      </c>
      <c r="K36" s="394"/>
      <c r="L36" s="124" t="s">
        <v>229</v>
      </c>
      <c r="M36" s="125">
        <v>178195</v>
      </c>
    </row>
    <row r="37" spans="3:13" ht="24" x14ac:dyDescent="0.25">
      <c r="C37" s="394"/>
      <c r="D37" s="124" t="s">
        <v>345</v>
      </c>
      <c r="E37" s="125">
        <v>68</v>
      </c>
      <c r="K37" s="394"/>
      <c r="L37" s="124" t="s">
        <v>192</v>
      </c>
      <c r="M37" s="125">
        <v>0</v>
      </c>
    </row>
    <row r="38" spans="3:13" ht="60.75" thickBot="1" x14ac:dyDescent="0.3">
      <c r="C38" s="395"/>
      <c r="D38" s="126" t="s">
        <v>346</v>
      </c>
      <c r="E38" s="127">
        <v>98</v>
      </c>
      <c r="K38" s="394" t="s">
        <v>245</v>
      </c>
      <c r="L38" s="124" t="s">
        <v>165</v>
      </c>
      <c r="M38" s="125">
        <v>5034412</v>
      </c>
    </row>
    <row r="39" spans="3:13" ht="84.75" thickTop="1" x14ac:dyDescent="0.25">
      <c r="K39" s="394"/>
      <c r="L39" s="124" t="s">
        <v>347</v>
      </c>
      <c r="M39" s="125">
        <v>1206</v>
      </c>
    </row>
    <row r="40" spans="3:13" ht="36" x14ac:dyDescent="0.25">
      <c r="K40" s="394"/>
      <c r="L40" s="124" t="s">
        <v>348</v>
      </c>
      <c r="M40" s="125">
        <v>925</v>
      </c>
    </row>
    <row r="41" spans="3:13" ht="72" x14ac:dyDescent="0.25">
      <c r="K41" s="394"/>
      <c r="L41" s="124" t="s">
        <v>349</v>
      </c>
      <c r="M41" s="125">
        <v>96</v>
      </c>
    </row>
    <row r="42" spans="3:13" ht="36" x14ac:dyDescent="0.25">
      <c r="K42" s="394"/>
      <c r="L42" s="124" t="s">
        <v>318</v>
      </c>
      <c r="M42" s="125">
        <v>119</v>
      </c>
    </row>
    <row r="43" spans="3:13" ht="108" x14ac:dyDescent="0.25">
      <c r="K43" s="394"/>
      <c r="L43" s="124" t="s">
        <v>319</v>
      </c>
      <c r="M43" s="125">
        <v>96</v>
      </c>
    </row>
    <row r="44" spans="3:13" ht="60" x14ac:dyDescent="0.25">
      <c r="K44" s="394"/>
      <c r="L44" s="124" t="s">
        <v>293</v>
      </c>
      <c r="M44" s="125">
        <v>118</v>
      </c>
    </row>
    <row r="45" spans="3:13" ht="60" x14ac:dyDescent="0.25">
      <c r="K45" s="394"/>
      <c r="L45" s="124" t="s">
        <v>320</v>
      </c>
      <c r="M45" s="125">
        <v>120</v>
      </c>
    </row>
    <row r="46" spans="3:13" ht="108" x14ac:dyDescent="0.25">
      <c r="K46" s="394"/>
      <c r="L46" s="124" t="s">
        <v>321</v>
      </c>
      <c r="M46" s="125">
        <v>255</v>
      </c>
    </row>
    <row r="47" spans="3:13" ht="36" x14ac:dyDescent="0.25">
      <c r="K47" s="394"/>
      <c r="L47" s="124" t="s">
        <v>294</v>
      </c>
      <c r="M47" s="125">
        <v>925</v>
      </c>
    </row>
    <row r="48" spans="3:13" ht="36" x14ac:dyDescent="0.25">
      <c r="K48" s="394"/>
      <c r="L48" s="124" t="s">
        <v>350</v>
      </c>
      <c r="M48" s="125">
        <v>215</v>
      </c>
    </row>
    <row r="49" spans="11:13" ht="36" x14ac:dyDescent="0.25">
      <c r="K49" s="394"/>
      <c r="L49" s="124" t="s">
        <v>351</v>
      </c>
      <c r="M49" s="125">
        <v>91</v>
      </c>
    </row>
    <row r="50" spans="11:13" ht="24" x14ac:dyDescent="0.25">
      <c r="K50" s="394"/>
      <c r="L50" s="124" t="s">
        <v>295</v>
      </c>
      <c r="M50" s="125">
        <v>733</v>
      </c>
    </row>
    <row r="51" spans="11:13" ht="48" x14ac:dyDescent="0.25">
      <c r="K51" s="394"/>
      <c r="L51" s="124" t="s">
        <v>352</v>
      </c>
      <c r="M51" s="125">
        <v>182</v>
      </c>
    </row>
    <row r="52" spans="11:13" ht="36" x14ac:dyDescent="0.25">
      <c r="K52" s="394"/>
      <c r="L52" s="124" t="s">
        <v>296</v>
      </c>
      <c r="M52" s="125">
        <v>91</v>
      </c>
    </row>
    <row r="53" spans="11:13" ht="48" x14ac:dyDescent="0.25">
      <c r="K53" s="394"/>
      <c r="L53" s="124" t="s">
        <v>322</v>
      </c>
      <c r="M53" s="125">
        <v>91</v>
      </c>
    </row>
    <row r="54" spans="11:13" ht="24" x14ac:dyDescent="0.25">
      <c r="K54" s="394"/>
      <c r="L54" s="124" t="s">
        <v>297</v>
      </c>
      <c r="M54" s="125">
        <v>91</v>
      </c>
    </row>
    <row r="55" spans="11:13" ht="36" x14ac:dyDescent="0.25">
      <c r="K55" s="394"/>
      <c r="L55" s="124" t="s">
        <v>323</v>
      </c>
      <c r="M55" s="125">
        <v>118</v>
      </c>
    </row>
    <row r="56" spans="11:13" x14ac:dyDescent="0.25">
      <c r="K56" s="394"/>
      <c r="L56" s="124" t="s">
        <v>324</v>
      </c>
      <c r="M56" s="125">
        <v>91</v>
      </c>
    </row>
    <row r="57" spans="11:13" ht="60" x14ac:dyDescent="0.25">
      <c r="K57" s="394"/>
      <c r="L57" s="124" t="s">
        <v>325</v>
      </c>
      <c r="M57" s="125">
        <v>1302</v>
      </c>
    </row>
    <row r="58" spans="11:13" ht="72" x14ac:dyDescent="0.25">
      <c r="K58" s="394"/>
      <c r="L58" s="124" t="s">
        <v>298</v>
      </c>
      <c r="M58" s="125">
        <v>985</v>
      </c>
    </row>
    <row r="59" spans="11:13" ht="84" x14ac:dyDescent="0.25">
      <c r="K59" s="394"/>
      <c r="L59" s="124" t="s">
        <v>353</v>
      </c>
      <c r="M59" s="125">
        <v>985</v>
      </c>
    </row>
    <row r="60" spans="11:13" ht="156" x14ac:dyDescent="0.25">
      <c r="K60" s="394"/>
      <c r="L60" s="124" t="s">
        <v>299</v>
      </c>
      <c r="M60" s="125">
        <v>1362</v>
      </c>
    </row>
    <row r="61" spans="11:13" ht="60" x14ac:dyDescent="0.25">
      <c r="K61" s="394"/>
      <c r="L61" s="124" t="s">
        <v>354</v>
      </c>
      <c r="M61" s="125">
        <v>255</v>
      </c>
    </row>
    <row r="62" spans="11:13" ht="24" x14ac:dyDescent="0.25">
      <c r="K62" s="394"/>
      <c r="L62" s="124" t="s">
        <v>300</v>
      </c>
      <c r="M62" s="125">
        <v>100</v>
      </c>
    </row>
    <row r="63" spans="11:13" ht="36" x14ac:dyDescent="0.25">
      <c r="K63" s="394"/>
      <c r="L63" s="124" t="s">
        <v>326</v>
      </c>
      <c r="M63" s="125">
        <v>118</v>
      </c>
    </row>
    <row r="64" spans="11:13" ht="24" x14ac:dyDescent="0.25">
      <c r="K64" s="394"/>
      <c r="L64" s="124" t="s">
        <v>327</v>
      </c>
      <c r="M64" s="125">
        <v>283</v>
      </c>
    </row>
    <row r="65" spans="11:13" ht="24" x14ac:dyDescent="0.25">
      <c r="K65" s="394"/>
      <c r="L65" s="124" t="s">
        <v>355</v>
      </c>
      <c r="M65" s="125">
        <v>91</v>
      </c>
    </row>
    <row r="66" spans="11:13" ht="24" x14ac:dyDescent="0.25">
      <c r="K66" s="394"/>
      <c r="L66" s="124" t="s">
        <v>301</v>
      </c>
      <c r="M66" s="125">
        <v>316</v>
      </c>
    </row>
    <row r="67" spans="11:13" ht="48" x14ac:dyDescent="0.25">
      <c r="K67" s="394"/>
      <c r="L67" s="124" t="s">
        <v>302</v>
      </c>
      <c r="M67" s="125">
        <v>91</v>
      </c>
    </row>
    <row r="68" spans="11:13" x14ac:dyDescent="0.25">
      <c r="K68" s="394"/>
      <c r="L68" s="124" t="s">
        <v>328</v>
      </c>
      <c r="M68" s="125">
        <v>137</v>
      </c>
    </row>
    <row r="69" spans="11:13" ht="24" x14ac:dyDescent="0.25">
      <c r="K69" s="394"/>
      <c r="L69" s="124" t="s">
        <v>275</v>
      </c>
      <c r="M69" s="125">
        <v>349</v>
      </c>
    </row>
    <row r="70" spans="11:13" ht="60" x14ac:dyDescent="0.25">
      <c r="K70" s="394"/>
      <c r="L70" s="124" t="s">
        <v>356</v>
      </c>
      <c r="M70" s="125">
        <v>985</v>
      </c>
    </row>
    <row r="71" spans="11:13" ht="24" x14ac:dyDescent="0.25">
      <c r="K71" s="394"/>
      <c r="L71" s="124" t="s">
        <v>303</v>
      </c>
      <c r="M71" s="125">
        <v>355</v>
      </c>
    </row>
    <row r="72" spans="11:13" ht="24" x14ac:dyDescent="0.25">
      <c r="K72" s="394"/>
      <c r="L72" s="124" t="s">
        <v>304</v>
      </c>
      <c r="M72" s="125">
        <v>186</v>
      </c>
    </row>
    <row r="73" spans="11:13" ht="24" x14ac:dyDescent="0.25">
      <c r="K73" s="394"/>
      <c r="L73" s="124" t="s">
        <v>285</v>
      </c>
      <c r="M73" s="125">
        <v>235</v>
      </c>
    </row>
    <row r="74" spans="11:13" ht="24" x14ac:dyDescent="0.25">
      <c r="K74" s="394"/>
      <c r="L74" s="124" t="s">
        <v>276</v>
      </c>
      <c r="M74" s="125">
        <v>67505</v>
      </c>
    </row>
    <row r="75" spans="11:13" ht="60" x14ac:dyDescent="0.25">
      <c r="K75" s="394"/>
      <c r="L75" s="124" t="s">
        <v>329</v>
      </c>
      <c r="M75" s="125">
        <v>988</v>
      </c>
    </row>
    <row r="76" spans="11:13" ht="84" x14ac:dyDescent="0.25">
      <c r="K76" s="394"/>
      <c r="L76" s="124" t="s">
        <v>330</v>
      </c>
      <c r="M76" s="125">
        <v>924</v>
      </c>
    </row>
    <row r="77" spans="11:13" ht="60" x14ac:dyDescent="0.25">
      <c r="K77" s="394"/>
      <c r="L77" s="124" t="s">
        <v>331</v>
      </c>
      <c r="M77" s="125">
        <v>1271</v>
      </c>
    </row>
    <row r="78" spans="11:13" ht="60" x14ac:dyDescent="0.25">
      <c r="K78" s="394"/>
      <c r="L78" s="124" t="s">
        <v>357</v>
      </c>
      <c r="M78" s="125">
        <v>985</v>
      </c>
    </row>
    <row r="79" spans="11:13" ht="84" x14ac:dyDescent="0.25">
      <c r="K79" s="394"/>
      <c r="L79" s="124" t="s">
        <v>305</v>
      </c>
      <c r="M79" s="125">
        <v>925</v>
      </c>
    </row>
    <row r="80" spans="11:13" ht="72" x14ac:dyDescent="0.25">
      <c r="K80" s="394"/>
      <c r="L80" s="124" t="s">
        <v>286</v>
      </c>
      <c r="M80" s="125">
        <v>212</v>
      </c>
    </row>
    <row r="81" spans="11:13" ht="48" x14ac:dyDescent="0.25">
      <c r="K81" s="394"/>
      <c r="L81" s="124" t="s">
        <v>358</v>
      </c>
      <c r="M81" s="125">
        <v>985</v>
      </c>
    </row>
    <row r="82" spans="11:13" ht="60" x14ac:dyDescent="0.25">
      <c r="K82" s="394"/>
      <c r="L82" s="124" t="s">
        <v>332</v>
      </c>
      <c r="M82" s="125">
        <v>1214</v>
      </c>
    </row>
    <row r="83" spans="11:13" ht="36" x14ac:dyDescent="0.25">
      <c r="K83" s="394"/>
      <c r="L83" s="124" t="s">
        <v>287</v>
      </c>
      <c r="M83" s="125">
        <v>91</v>
      </c>
    </row>
    <row r="84" spans="11:13" ht="60" x14ac:dyDescent="0.25">
      <c r="K84" s="394"/>
      <c r="L84" s="124" t="s">
        <v>306</v>
      </c>
      <c r="M84" s="125">
        <v>182</v>
      </c>
    </row>
    <row r="85" spans="11:13" ht="36" x14ac:dyDescent="0.25">
      <c r="K85" s="394"/>
      <c r="L85" s="124" t="s">
        <v>307</v>
      </c>
      <c r="M85" s="125">
        <v>183</v>
      </c>
    </row>
    <row r="86" spans="11:13" ht="36" x14ac:dyDescent="0.25">
      <c r="K86" s="394"/>
      <c r="L86" s="124" t="s">
        <v>288</v>
      </c>
      <c r="M86" s="125">
        <v>96</v>
      </c>
    </row>
    <row r="87" spans="11:13" ht="24" x14ac:dyDescent="0.25">
      <c r="K87" s="394"/>
      <c r="L87" s="124" t="s">
        <v>359</v>
      </c>
      <c r="M87" s="125">
        <v>144</v>
      </c>
    </row>
    <row r="88" spans="11:13" ht="24" x14ac:dyDescent="0.25">
      <c r="K88" s="394"/>
      <c r="L88" s="124" t="s">
        <v>277</v>
      </c>
      <c r="M88" s="125">
        <v>769</v>
      </c>
    </row>
    <row r="89" spans="11:13" ht="24" x14ac:dyDescent="0.25">
      <c r="K89" s="394"/>
      <c r="L89" s="124" t="s">
        <v>308</v>
      </c>
      <c r="M89" s="125">
        <v>91</v>
      </c>
    </row>
    <row r="90" spans="11:13" ht="24" x14ac:dyDescent="0.25">
      <c r="K90" s="394"/>
      <c r="L90" s="124" t="s">
        <v>289</v>
      </c>
      <c r="M90" s="125">
        <v>251</v>
      </c>
    </row>
    <row r="91" spans="11:13" ht="96" x14ac:dyDescent="0.25">
      <c r="K91" s="394"/>
      <c r="L91" s="124" t="s">
        <v>360</v>
      </c>
      <c r="M91" s="125">
        <v>985</v>
      </c>
    </row>
    <row r="92" spans="11:13" ht="36" x14ac:dyDescent="0.25">
      <c r="K92" s="394"/>
      <c r="L92" s="124" t="s">
        <v>309</v>
      </c>
      <c r="M92" s="125">
        <v>70</v>
      </c>
    </row>
    <row r="93" spans="11:13" ht="120" x14ac:dyDescent="0.25">
      <c r="K93" s="394"/>
      <c r="L93" s="124" t="s">
        <v>361</v>
      </c>
      <c r="M93" s="125">
        <v>114</v>
      </c>
    </row>
    <row r="94" spans="11:13" ht="24" x14ac:dyDescent="0.25">
      <c r="K94" s="394"/>
      <c r="L94" s="124" t="s">
        <v>362</v>
      </c>
      <c r="M94" s="125">
        <v>91</v>
      </c>
    </row>
    <row r="95" spans="11:13" ht="24" x14ac:dyDescent="0.25">
      <c r="K95" s="394"/>
      <c r="L95" s="124" t="s">
        <v>363</v>
      </c>
      <c r="M95" s="125">
        <v>257</v>
      </c>
    </row>
    <row r="96" spans="11:13" ht="48" x14ac:dyDescent="0.25">
      <c r="K96" s="394"/>
      <c r="L96" s="124" t="s">
        <v>364</v>
      </c>
      <c r="M96" s="125">
        <v>91</v>
      </c>
    </row>
    <row r="97" spans="11:13" ht="48" x14ac:dyDescent="0.25">
      <c r="K97" s="394"/>
      <c r="L97" s="124" t="s">
        <v>310</v>
      </c>
      <c r="M97" s="125">
        <v>121</v>
      </c>
    </row>
    <row r="98" spans="11:13" ht="48" x14ac:dyDescent="0.25">
      <c r="K98" s="394"/>
      <c r="L98" s="124" t="s">
        <v>333</v>
      </c>
      <c r="M98" s="125">
        <v>121</v>
      </c>
    </row>
    <row r="99" spans="11:13" ht="72" x14ac:dyDescent="0.25">
      <c r="K99" s="394"/>
      <c r="L99" s="124" t="s">
        <v>311</v>
      </c>
      <c r="M99" s="125">
        <v>90</v>
      </c>
    </row>
    <row r="100" spans="11:13" ht="108" x14ac:dyDescent="0.25">
      <c r="K100" s="394"/>
      <c r="L100" s="124" t="s">
        <v>365</v>
      </c>
      <c r="M100" s="125">
        <v>988</v>
      </c>
    </row>
    <row r="101" spans="11:13" ht="24" x14ac:dyDescent="0.25">
      <c r="K101" s="394"/>
      <c r="L101" s="124" t="s">
        <v>334</v>
      </c>
      <c r="M101" s="125">
        <v>94</v>
      </c>
    </row>
    <row r="102" spans="11:13" ht="72" x14ac:dyDescent="0.25">
      <c r="K102" s="394"/>
      <c r="L102" s="124" t="s">
        <v>335</v>
      </c>
      <c r="M102" s="125">
        <v>98</v>
      </c>
    </row>
    <row r="103" spans="11:13" ht="84" x14ac:dyDescent="0.25">
      <c r="K103" s="394"/>
      <c r="L103" s="124" t="s">
        <v>366</v>
      </c>
      <c r="M103" s="125">
        <v>940</v>
      </c>
    </row>
    <row r="104" spans="11:13" ht="36" x14ac:dyDescent="0.25">
      <c r="K104" s="394"/>
      <c r="L104" s="124" t="s">
        <v>312</v>
      </c>
      <c r="M104" s="125">
        <v>947</v>
      </c>
    </row>
    <row r="105" spans="11:13" ht="36" x14ac:dyDescent="0.25">
      <c r="K105" s="394"/>
      <c r="L105" s="124" t="s">
        <v>313</v>
      </c>
      <c r="M105" s="125">
        <v>123</v>
      </c>
    </row>
    <row r="106" spans="11:13" ht="60" x14ac:dyDescent="0.25">
      <c r="K106" s="394"/>
      <c r="L106" s="124" t="s">
        <v>314</v>
      </c>
      <c r="M106" s="125">
        <v>996</v>
      </c>
    </row>
    <row r="107" spans="11:13" ht="36" x14ac:dyDescent="0.25">
      <c r="K107" s="394"/>
      <c r="L107" s="124" t="s">
        <v>367</v>
      </c>
      <c r="M107" s="125">
        <v>88</v>
      </c>
    </row>
    <row r="108" spans="11:13" ht="60" x14ac:dyDescent="0.25">
      <c r="K108" s="394"/>
      <c r="L108" s="124" t="s">
        <v>336</v>
      </c>
      <c r="M108" s="125">
        <v>119</v>
      </c>
    </row>
    <row r="109" spans="11:13" ht="84" x14ac:dyDescent="0.25">
      <c r="K109" s="394"/>
      <c r="L109" s="124" t="s">
        <v>337</v>
      </c>
      <c r="M109" s="125">
        <v>103</v>
      </c>
    </row>
    <row r="110" spans="11:13" ht="72" x14ac:dyDescent="0.25">
      <c r="K110" s="394"/>
      <c r="L110" s="124" t="s">
        <v>338</v>
      </c>
      <c r="M110" s="125">
        <v>119</v>
      </c>
    </row>
    <row r="111" spans="11:13" ht="24" x14ac:dyDescent="0.25">
      <c r="K111" s="394"/>
      <c r="L111" s="124" t="s">
        <v>339</v>
      </c>
      <c r="M111" s="125">
        <v>2234</v>
      </c>
    </row>
    <row r="112" spans="11:13" ht="36" x14ac:dyDescent="0.25">
      <c r="K112" s="394"/>
      <c r="L112" s="124" t="s">
        <v>315</v>
      </c>
      <c r="M112" s="125">
        <v>930</v>
      </c>
    </row>
    <row r="113" spans="11:13" ht="48" x14ac:dyDescent="0.25">
      <c r="K113" s="394"/>
      <c r="L113" s="124" t="s">
        <v>316</v>
      </c>
      <c r="M113" s="125">
        <v>69</v>
      </c>
    </row>
    <row r="114" spans="11:13" ht="48" x14ac:dyDescent="0.25">
      <c r="K114" s="394"/>
      <c r="L114" s="124" t="s">
        <v>368</v>
      </c>
      <c r="M114" s="125">
        <v>207</v>
      </c>
    </row>
    <row r="115" spans="11:13" ht="24" x14ac:dyDescent="0.25">
      <c r="K115" s="394"/>
      <c r="L115" s="124" t="s">
        <v>340</v>
      </c>
      <c r="M115" s="125">
        <v>1029</v>
      </c>
    </row>
    <row r="116" spans="11:13" ht="84" x14ac:dyDescent="0.25">
      <c r="K116" s="394"/>
      <c r="L116" s="124" t="s">
        <v>341</v>
      </c>
      <c r="M116" s="125">
        <v>954</v>
      </c>
    </row>
    <row r="117" spans="11:13" ht="24" x14ac:dyDescent="0.25">
      <c r="K117" s="394"/>
      <c r="L117" s="124" t="s">
        <v>317</v>
      </c>
      <c r="M117" s="125">
        <v>121</v>
      </c>
    </row>
    <row r="118" spans="11:13" ht="36.75" thickBot="1" x14ac:dyDescent="0.3">
      <c r="K118" s="395"/>
      <c r="L118" s="126" t="s">
        <v>278</v>
      </c>
      <c r="M118" s="127">
        <v>124</v>
      </c>
    </row>
  </sheetData>
  <mergeCells count="18">
    <mergeCell ref="C3:D3"/>
    <mergeCell ref="C4:C7"/>
    <mergeCell ref="C8:C11"/>
    <mergeCell ref="C12:C15"/>
    <mergeCell ref="C16:C19"/>
    <mergeCell ref="K22:K25"/>
    <mergeCell ref="C24:C27"/>
    <mergeCell ref="C28:C38"/>
    <mergeCell ref="K26:K29"/>
    <mergeCell ref="K30:K33"/>
    <mergeCell ref="K34:K37"/>
    <mergeCell ref="K38:K118"/>
    <mergeCell ref="C20:C23"/>
    <mergeCell ref="K3:L3"/>
    <mergeCell ref="K4:K9"/>
    <mergeCell ref="K10:K13"/>
    <mergeCell ref="K14:K17"/>
    <mergeCell ref="K18:K2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Cuadro1</vt:lpstr>
      <vt:lpstr>Cuadro 2 </vt:lpstr>
      <vt:lpstr>Cuadro 3</vt:lpstr>
      <vt:lpstr>Cuadro 4</vt:lpstr>
      <vt:lpstr>Cuadro 4 </vt:lpstr>
      <vt:lpstr>Cuadro 5</vt:lpstr>
      <vt:lpstr>Cuadro 6</vt:lpstr>
      <vt:lpstr>Cuadro 5 Independiente maqueta</vt:lpstr>
      <vt:lpstr>Hoja2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ECE-INEC</dc:creator>
  <cp:lastModifiedBy>Mauren Garcia Salazar</cp:lastModifiedBy>
  <dcterms:created xsi:type="dcterms:W3CDTF">2020-09-22T21:07:57Z</dcterms:created>
  <dcterms:modified xsi:type="dcterms:W3CDTF">2022-08-11T14:14:17Z</dcterms:modified>
</cp:coreProperties>
</file>